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iquidity" sheetId="2" state="visible" r:id="rId2"/>
    <sheet xmlns:r="http://schemas.openxmlformats.org/officeDocument/2006/relationships" name="Profitability" sheetId="3" state="visible" r:id="rId3"/>
    <sheet xmlns:r="http://schemas.openxmlformats.org/officeDocument/2006/relationships" name="Leverage" sheetId="4" state="visible" r:id="rId4"/>
    <sheet xmlns:r="http://schemas.openxmlformats.org/officeDocument/2006/relationships" name="Efficiency" sheetId="5" state="visible" r:id="rId5"/>
    <sheet xmlns:r="http://schemas.openxmlformats.org/officeDocument/2006/relationships" name="Valuation" sheetId="6" state="visible" r:id="rId6"/>
    <sheet xmlns:r="http://schemas.openxmlformats.org/officeDocument/2006/relationships" name="Busines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-#,##0"/>
    <numFmt numFmtId="165" formatCode="0.0%"/>
    <numFmt numFmtId="166" formatCode="0.0 &quot;days&quot;"/>
    <numFmt numFmtId="167" formatCode="#,##0.00;-#,##0.00"/>
    <numFmt numFmtId="168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0F1B2D"/>
      <sz val="16"/>
    </font>
    <font>
      <name val="Calibri"/>
      <color rgb="004B5768"/>
      <sz val="9"/>
    </font>
    <font>
      <name val="Calibri"/>
      <color rgb="000F766E"/>
      <sz val="10"/>
      <u val="single"/>
    </font>
    <font>
      <name val="Calibri"/>
      <color rgb="000F1B2D"/>
      <sz val="11"/>
    </font>
    <font>
      <name val="Calibri"/>
      <b val="1"/>
      <color rgb="000F766E"/>
      <sz val="12"/>
    </font>
    <font>
      <name val="Calibri"/>
      <b val="1"/>
      <color rgb="000F1B2D"/>
      <sz val="11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1F2EE"/>
      </patternFill>
    </fill>
  </fills>
  <borders count="2">
    <border>
      <left/>
      <right/>
      <top/>
      <bottom/>
      <diagonal/>
    </border>
    <border>
      <left style="thin">
        <color rgb="00C6DCCF"/>
      </left>
      <right style="thin">
        <color rgb="00C6DCCF"/>
      </right>
      <top style="thin">
        <color rgb="00C6DCCF"/>
      </top>
      <bottom style="thin">
        <color rgb="00C6DCC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0" pivotButton="0" quotePrefix="0" xfId="0"/>
    <xf numFmtId="0" fontId="0" fillId="3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164" fontId="4" fillId="2" borderId="1" pivotButton="0" quotePrefix="0" xfId="0"/>
    <xf numFmtId="0" fontId="6" fillId="0" borderId="0" pivotButton="0" quotePrefix="0" xfId="0"/>
    <xf numFmtId="2" fontId="6" fillId="3" borderId="1" applyAlignment="1" pivotButton="0" quotePrefix="0" xfId="0">
      <alignment horizontal="right"/>
    </xf>
    <xf numFmtId="164" fontId="6" fillId="3" borderId="1" applyAlignment="1" pivotButton="0" quotePrefix="0" xfId="0">
      <alignment horizontal="right"/>
    </xf>
    <xf numFmtId="165" fontId="6" fillId="3" borderId="1" applyAlignment="1" pivotButton="0" quotePrefix="0" xfId="0">
      <alignment horizontal="right"/>
    </xf>
    <xf numFmtId="165" fontId="4" fillId="2" borderId="1" pivotButton="0" quotePrefix="0" xfId="0"/>
    <xf numFmtId="1" fontId="4" fillId="2" borderId="1" pivotButton="0" quotePrefix="0" xfId="0"/>
    <xf numFmtId="166" fontId="6" fillId="3" borderId="1" applyAlignment="1" pivotButton="0" quotePrefix="0" xfId="0">
      <alignment horizontal="right"/>
    </xf>
    <xf numFmtId="3" fontId="4" fillId="2" borderId="1" pivotButton="0" quotePrefix="0" xfId="0"/>
    <xf numFmtId="167" fontId="6" fillId="3" borderId="1" applyAlignment="1" pivotButton="0" quotePrefix="0" xfId="0">
      <alignment horizontal="right"/>
    </xf>
    <xf numFmtId="4" fontId="4" fillId="2" borderId="1" pivotButton="0" quotePrefix="0" xfId="0"/>
    <xf numFmtId="168" fontId="6" fillId="3" borderId="1" applyAlignment="1" pivotButton="0" quotePrefix="0" xfId="0">
      <alignment horizontal="right"/>
    </xf>
    <xf numFmtId="3" fontId="6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nancialratios.guide" TargetMode="External" Id="rId1"/><Relationship Type="http://schemas.openxmlformats.org/officeDocument/2006/relationships/hyperlink" Target="https://financialratios.guide/financial-ratio-templates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financialratios.guide/ratios/current-ratio/" TargetMode="External" Id="rId1"/><Relationship Type="http://schemas.openxmlformats.org/officeDocument/2006/relationships/hyperlink" Target="https://financialratios.guide/ratios/quick-ratio/" TargetMode="External" Id="rId2"/><Relationship Type="http://schemas.openxmlformats.org/officeDocument/2006/relationships/hyperlink" Target="https://financialratios.guide/ratios/cash-ratio/" TargetMode="External" Id="rId3"/><Relationship Type="http://schemas.openxmlformats.org/officeDocument/2006/relationships/hyperlink" Target="https://financialratios.guide/calculators/working-capital/" TargetMode="External" Id="rId4"/><Relationship Type="http://schemas.openxmlformats.org/officeDocument/2006/relationships/hyperlink" Target="https://financialratios.guide/financial-ratio-templates/" TargetMode="External" Id="rId5"/></Relationships>
</file>

<file path=xl/worksheets/_rels/sheet3.xml.rels><Relationships xmlns="http://schemas.openxmlformats.org/package/2006/relationships"><Relationship Type="http://schemas.openxmlformats.org/officeDocument/2006/relationships/hyperlink" Target="https://financialratios.guide/ratios/gross-profit-margin/" TargetMode="External" Id="rId1"/><Relationship Type="http://schemas.openxmlformats.org/officeDocument/2006/relationships/hyperlink" Target="https://financialratios.guide/ratios/operating-profit-margin/" TargetMode="External" Id="rId2"/><Relationship Type="http://schemas.openxmlformats.org/officeDocument/2006/relationships/hyperlink" Target="https://financialratios.guide/ratios/net-profit-margin/" TargetMode="External" Id="rId3"/><Relationship Type="http://schemas.openxmlformats.org/officeDocument/2006/relationships/hyperlink" Target="https://financialratios.guide/ratios/ebitda-margin/" TargetMode="External" Id="rId4"/><Relationship Type="http://schemas.openxmlformats.org/officeDocument/2006/relationships/hyperlink" Target="https://financialratios.guide/ratios/return-on-assets/" TargetMode="External" Id="rId5"/><Relationship Type="http://schemas.openxmlformats.org/officeDocument/2006/relationships/hyperlink" Target="https://financialratios.guide/ratios/return-on-equity/" TargetMode="External" Id="rId6"/><Relationship Type="http://schemas.openxmlformats.org/officeDocument/2006/relationships/hyperlink" Target="https://financialratios.guide/ratios/return-on-invested-capital/" TargetMode="External" Id="rId7"/><Relationship Type="http://schemas.openxmlformats.org/officeDocument/2006/relationships/hyperlink" Target="https://financialratios.guide/calculators/dupont-analysis/" TargetMode="External" Id="rId8"/><Relationship Type="http://schemas.openxmlformats.org/officeDocument/2006/relationships/hyperlink" Target="https://financialratios.guide/financial-ratio-templates/" TargetMode="External" Id="rId9"/></Relationships>
</file>

<file path=xl/worksheets/_rels/sheet4.xml.rels><Relationships xmlns="http://schemas.openxmlformats.org/package/2006/relationships"><Relationship Type="http://schemas.openxmlformats.org/officeDocument/2006/relationships/hyperlink" Target="https://financialratios.guide/ratios/debt-to-equity/" TargetMode="External" Id="rId1"/><Relationship Type="http://schemas.openxmlformats.org/officeDocument/2006/relationships/hyperlink" Target="https://financialratios.guide/ratios/debt-to-assets/" TargetMode="External" Id="rId2"/><Relationship Type="http://schemas.openxmlformats.org/officeDocument/2006/relationships/hyperlink" Target="https://financialratios.guide/ratios/interest-coverage/" TargetMode="External" Id="rId3"/><Relationship Type="http://schemas.openxmlformats.org/officeDocument/2006/relationships/hyperlink" Target="https://financialratios.guide/ratios/debt-service-coverage-ratio/" TargetMode="External" Id="rId4"/><Relationship Type="http://schemas.openxmlformats.org/officeDocument/2006/relationships/hyperlink" Target="https://financialratios.guide/financial-ratio-templates/" TargetMode="External" Id="rId5"/></Relationships>
</file>

<file path=xl/worksheets/_rels/sheet5.xml.rels><Relationships xmlns="http://schemas.openxmlformats.org/package/2006/relationships"><Relationship Type="http://schemas.openxmlformats.org/officeDocument/2006/relationships/hyperlink" Target="https://financialratios.guide/ratios/asset-turnover/" TargetMode="External" Id="rId1"/><Relationship Type="http://schemas.openxmlformats.org/officeDocument/2006/relationships/hyperlink" Target="https://financialratios.guide/ratios/inventory-turnover/" TargetMode="External" Id="rId2"/><Relationship Type="http://schemas.openxmlformats.org/officeDocument/2006/relationships/hyperlink" Target="https://financialratios.guide/ratios/days-sales-outstanding/" TargetMode="External" Id="rId3"/><Relationship Type="http://schemas.openxmlformats.org/officeDocument/2006/relationships/hyperlink" Target="https://financialratios.guide/ratios/days-payable-outstanding/" TargetMode="External" Id="rId4"/><Relationship Type="http://schemas.openxmlformats.org/officeDocument/2006/relationships/hyperlink" Target="https://financialratios.guide/ratios/cash-conversion-cycle/" TargetMode="External" Id="rId5"/><Relationship Type="http://schemas.openxmlformats.org/officeDocument/2006/relationships/hyperlink" Target="https://financialratios.guide/financial-ratio-templates/" TargetMode="External" Id="rId6"/></Relationships>
</file>

<file path=xl/worksheets/_rels/sheet6.xml.rels><Relationships xmlns="http://schemas.openxmlformats.org/package/2006/relationships"><Relationship Type="http://schemas.openxmlformats.org/officeDocument/2006/relationships/hyperlink" Target="https://financialratios.guide/ratios/earnings-per-share/" TargetMode="External" Id="rId1"/><Relationship Type="http://schemas.openxmlformats.org/officeDocument/2006/relationships/hyperlink" Target="https://financialratios.guide/ratios/price-to-earnings/" TargetMode="External" Id="rId2"/><Relationship Type="http://schemas.openxmlformats.org/officeDocument/2006/relationships/hyperlink" Target="https://financialratios.guide/ratios/price-to-book/" TargetMode="External" Id="rId3"/><Relationship Type="http://schemas.openxmlformats.org/officeDocument/2006/relationships/hyperlink" Target="https://financialratios.guide/ratios/ev-to-ebitda/" TargetMode="External" Id="rId4"/><Relationship Type="http://schemas.openxmlformats.org/officeDocument/2006/relationships/hyperlink" Target="https://financialratios.guide/financial-ratio-templates/" TargetMode="External" Id="rId5"/></Relationships>
</file>

<file path=xl/worksheets/_rels/sheet7.xml.rels><Relationships xmlns="http://schemas.openxmlformats.org/package/2006/relationships"><Relationship Type="http://schemas.openxmlformats.org/officeDocument/2006/relationships/hyperlink" Target="https://financialratios.guide/calculators/margin/" TargetMode="External" Id="rId1"/><Relationship Type="http://schemas.openxmlformats.org/officeDocument/2006/relationships/hyperlink" Target="https://financialratios.guide" TargetMode="External" Id="rId2"/><Relationship Type="http://schemas.openxmlformats.org/officeDocument/2006/relationships/hyperlink" Target="https://financialratios.guide" TargetMode="External" Id="rId3"/><Relationship Type="http://schemas.openxmlformats.org/officeDocument/2006/relationships/hyperlink" Target="https://financialratios.guide/calculators/markup/" TargetMode="External" Id="rId4"/><Relationship Type="http://schemas.openxmlformats.org/officeDocument/2006/relationships/hyperlink" Target="https://financialratios.guide" TargetMode="External" Id="rId5"/><Relationship Type="http://schemas.openxmlformats.org/officeDocument/2006/relationships/hyperlink" Target="https://financialratios.guide/calculators/break-even/" TargetMode="External" Id="rId6"/><Relationship Type="http://schemas.openxmlformats.org/officeDocument/2006/relationships/hyperlink" Target="https://financialratios.guide/calculators/ebitda/" TargetMode="External" Id="rId7"/><Relationship Type="http://schemas.openxmlformats.org/officeDocument/2006/relationships/hyperlink" Target="https://financialratios.guide/financial-ratio-templates/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10" customWidth="1" min="1" max="1"/>
    <col width="14" customWidth="1" min="2" max="2"/>
  </cols>
  <sheetData>
    <row r="1">
      <c r="A1" s="1" t="inlineStr">
        <is>
          <t>Financial ratio calculators</t>
        </is>
      </c>
    </row>
    <row r="2">
      <c r="A2" s="2" t="inlineStr">
        <is>
          <t>FinancialRatios.guide · built 2026-10-19</t>
        </is>
      </c>
    </row>
    <row r="3">
      <c r="A3" s="3" t="inlineStr">
        <is>
          <t>Open FinancialRatios.guide</t>
        </is>
      </c>
    </row>
    <row r="5" ht="30" customHeight="1">
      <c r="A5" s="4" t="inlineStr">
        <is>
          <t>Every calculator on FinancialRatios.guide in one workbook: one sheet for each group of ratios, and one block for each calculator.</t>
        </is>
      </c>
    </row>
    <row r="6" ht="30" customHeight="1">
      <c r="A6" s="4" t="inlineStr">
        <is>
          <t>Replace the example figures in the yellow cells with your own. Leave an optional opening balance blank to use the closing balance alone, as the website does.</t>
        </is>
      </c>
    </row>
    <row r="7" ht="30" customHeight="1">
      <c r="A7" s="4" t="inlineStr">
        <is>
          <t>Each block links to its page on the website, which explains what the result means and what it does not show.</t>
        </is>
      </c>
    </row>
    <row r="8" ht="30" customHeight="1">
      <c r="A8" s="4" t="inlineStr">
        <is>
          <t>The formulas match the website's calculators exactly. A result of — means the figures do not give a meaningful answer, for example a zero denominator.</t>
        </is>
      </c>
    </row>
    <row r="9" ht="30" customHeight="1"/>
    <row r="10">
      <c r="A10" s="2" t="inlineStr">
        <is>
          <t>Yellow cells are inputs. Green cells are results; they recalculate when you change an input.</t>
        </is>
      </c>
    </row>
    <row r="11">
      <c r="A11" s="5" t="inlineStr">
        <is>
          <t>Example figures</t>
        </is>
      </c>
      <c r="B11" s="6" t="inlineStr">
        <is>
          <t>Result</t>
        </is>
      </c>
    </row>
    <row r="13">
      <c r="A13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0" customWidth="1" min="3" max="3"/>
  </cols>
  <sheetData>
    <row r="1">
      <c r="A1" s="1" t="inlineStr">
        <is>
          <t>Liquidity</t>
        </is>
      </c>
    </row>
    <row r="2">
      <c r="A2" s="2" t="inlineStr">
        <is>
          <t>Can the business pay the bills due within the next year?</t>
        </is>
      </c>
    </row>
    <row r="5">
      <c r="A5" s="7" t="inlineStr">
        <is>
          <t>Current ratio</t>
        </is>
      </c>
      <c r="C5" s="3" t="inlineStr">
        <is>
          <t>Explained on FinancialRatios.guide</t>
        </is>
      </c>
    </row>
    <row r="6">
      <c r="A6" s="8" t="inlineStr">
        <is>
          <t>Formula: Current assets ÷ Current liabilities</t>
        </is>
      </c>
    </row>
    <row r="7">
      <c r="A7" s="9" t="inlineStr">
        <is>
          <t>Current assets</t>
        </is>
      </c>
      <c r="B7" s="10" t="n">
        <v>250000</v>
      </c>
      <c r="C7" s="8" t="inlineStr">
        <is>
          <t>Assets expected to be turned into cash or used up within a year: cash, receivables, inventory and similar items.</t>
        </is>
      </c>
    </row>
    <row r="8">
      <c r="A8" s="9" t="inlineStr">
        <is>
          <t>Current liabilities</t>
        </is>
      </c>
      <c r="B8" s="10" t="n">
        <v>125000</v>
      </c>
      <c r="C8" s="8" t="inlineStr">
        <is>
          <t>Obligations due within a year, such as accounts payable, short-term borrowings and the current portion of long-term debt.</t>
        </is>
      </c>
    </row>
    <row r="9">
      <c r="A9" s="11" t="inlineStr">
        <is>
          <t>Current ratio</t>
        </is>
      </c>
      <c r="B9" s="12">
        <f>IFERROR((B7)/IF((B8)&gt;0,(B8),NA()),"—")</f>
        <v/>
      </c>
    </row>
    <row r="11">
      <c r="A11" s="7" t="inlineStr">
        <is>
          <t>Quick ratio</t>
        </is>
      </c>
      <c r="C11" s="3" t="inlineStr">
        <is>
          <t>Explained on FinancialRatios.guide</t>
        </is>
      </c>
    </row>
    <row r="12">
      <c r="A12" s="8" t="inlineStr">
        <is>
          <t>Formula: (Cash and cash equivalents + Short-term investments + Accounts receivable) ÷ Current liabilities</t>
        </is>
      </c>
    </row>
    <row r="13">
      <c r="A13" s="9" t="inlineStr">
        <is>
          <t>Cash and cash equivalents</t>
        </is>
      </c>
      <c r="B13" s="10" t="n">
        <v>40000</v>
      </c>
      <c r="C13" s="8" t="inlineStr">
        <is>
          <t>Cash on hand and in bank accounts, plus very short-term, highly liquid investments reported as cash equivalents.</t>
        </is>
      </c>
    </row>
    <row r="14">
      <c r="A14" s="9" t="inlineStr">
        <is>
          <t>Short-term investments</t>
        </is>
      </c>
      <c r="B14" s="10" t="n">
        <v>20000</v>
      </c>
      <c r="C14" s="8" t="inlineStr">
        <is>
          <t>Marketable securities the business can sell quickly. Enter 0 if there are none.</t>
        </is>
      </c>
    </row>
    <row r="15">
      <c r="A15" s="9" t="inlineStr">
        <is>
          <t>Accounts receivable</t>
        </is>
      </c>
      <c r="B15" s="10" t="n">
        <v>60000</v>
      </c>
      <c r="C15" s="8" t="inlineStr">
        <is>
          <t>Amounts customers owe for goods or services already delivered, at the end of the period.</t>
        </is>
      </c>
    </row>
    <row r="16">
      <c r="A16" s="9" t="inlineStr">
        <is>
          <t>Current liabilities</t>
        </is>
      </c>
      <c r="B16" s="10" t="n">
        <v>100000</v>
      </c>
      <c r="C16" s="8" t="inlineStr">
        <is>
          <t>Obligations due within a year, such as accounts payable, short-term borrowings and the current portion of long-term debt.</t>
        </is>
      </c>
    </row>
    <row r="17">
      <c r="A17" s="11" t="inlineStr">
        <is>
          <t>Quick ratio</t>
        </is>
      </c>
      <c r="B17" s="12">
        <f>IFERROR(((B13+B14+B15))/IF((B16)&gt;0,(B16),NA()),"—")</f>
        <v/>
      </c>
    </row>
    <row r="19">
      <c r="A19" s="7" t="inlineStr">
        <is>
          <t>Cash ratio</t>
        </is>
      </c>
      <c r="C19" s="3" t="inlineStr">
        <is>
          <t>Explained on FinancialRatios.guide</t>
        </is>
      </c>
    </row>
    <row r="20">
      <c r="A20" s="8" t="inlineStr">
        <is>
          <t>Formula: Cash and cash equivalents ÷ Current liabilities</t>
        </is>
      </c>
    </row>
    <row r="21">
      <c r="A21" s="9" t="inlineStr">
        <is>
          <t>Cash and cash equivalents</t>
        </is>
      </c>
      <c r="B21" s="10" t="n">
        <v>40000</v>
      </c>
      <c r="C21" s="8" t="inlineStr">
        <is>
          <t>Cash on hand and in bank accounts, plus very short-term, highly liquid investments reported as cash equivalents.</t>
        </is>
      </c>
    </row>
    <row r="22">
      <c r="A22" s="9" t="inlineStr">
        <is>
          <t>Current liabilities</t>
        </is>
      </c>
      <c r="B22" s="10" t="n">
        <v>100000</v>
      </c>
      <c r="C22" s="8" t="inlineStr">
        <is>
          <t>Obligations due within a year, such as accounts payable, short-term borrowings and the current portion of long-term debt.</t>
        </is>
      </c>
    </row>
    <row r="23">
      <c r="A23" s="11" t="inlineStr">
        <is>
          <t>Cash ratio</t>
        </is>
      </c>
      <c r="B23" s="12">
        <f>IFERROR((B21)/IF((B22)&gt;0,(B22),NA()),"—")</f>
        <v/>
      </c>
    </row>
    <row r="25">
      <c r="A25" s="7" t="inlineStr">
        <is>
          <t>Working capital</t>
        </is>
      </c>
      <c r="C25" s="3" t="inlineStr">
        <is>
          <t>Explained on FinancialRatios.guide</t>
        </is>
      </c>
    </row>
    <row r="26">
      <c r="A26" s="8" t="inlineStr">
        <is>
          <t>Formula: Current assets − Current liabilities</t>
        </is>
      </c>
    </row>
    <row r="27">
      <c r="A27" s="9" t="inlineStr">
        <is>
          <t>Current assets</t>
        </is>
      </c>
      <c r="B27" s="10" t="n">
        <v>250000</v>
      </c>
      <c r="C27" s="8" t="inlineStr">
        <is>
          <t>Assets expected to be turned into cash or used up within a year: cash, receivables, inventory and similar items.</t>
        </is>
      </c>
    </row>
    <row r="28">
      <c r="A28" s="9" t="inlineStr">
        <is>
          <t>Current liabilities</t>
        </is>
      </c>
      <c r="B28" s="10" t="n">
        <v>125000</v>
      </c>
      <c r="C28" s="8" t="inlineStr">
        <is>
          <t>Obligations due within a year, such as accounts payable, short-term borrowings and the current portion of long-term debt.</t>
        </is>
      </c>
    </row>
    <row r="29">
      <c r="A29" s="11" t="inlineStr">
        <is>
          <t>Working capital</t>
        </is>
      </c>
      <c r="B29" s="13">
        <f>IFERROR((B27-B28),"—")</f>
        <v/>
      </c>
    </row>
    <row r="31">
      <c r="A31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C5" r:id="rId1"/>
    <hyperlink xmlns:r="http://schemas.openxmlformats.org/officeDocument/2006/relationships" ref="C11" r:id="rId2"/>
    <hyperlink xmlns:r="http://schemas.openxmlformats.org/officeDocument/2006/relationships" ref="C19" r:id="rId3"/>
    <hyperlink xmlns:r="http://schemas.openxmlformats.org/officeDocument/2006/relationships" ref="C25" r:id="rId4"/>
    <hyperlink xmlns:r="http://schemas.openxmlformats.org/officeDocument/2006/relationships" ref="A31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0" customWidth="1" min="3" max="3"/>
  </cols>
  <sheetData>
    <row r="1">
      <c r="A1" s="1" t="inlineStr">
        <is>
          <t>Profitability</t>
        </is>
      </c>
    </row>
    <row r="2">
      <c r="A2" s="2" t="inlineStr">
        <is>
          <t>How much of each sale becomes profit, and how well do assets and equity generate returns?</t>
        </is>
      </c>
    </row>
    <row r="5">
      <c r="A5" s="7" t="inlineStr">
        <is>
          <t>Gross profit margin</t>
        </is>
      </c>
      <c r="C5" s="3" t="inlineStr">
        <is>
          <t>Explained on FinancialRatios.guide</t>
        </is>
      </c>
    </row>
    <row r="6">
      <c r="A6" s="8" t="inlineStr">
        <is>
          <t>Formula: Gross profit ÷ Revenue</t>
        </is>
      </c>
    </row>
    <row r="7">
      <c r="A7" s="9" t="inlineStr">
        <is>
          <t>Gross profit</t>
        </is>
      </c>
      <c r="B7" s="10" t="n">
        <v>40000</v>
      </c>
      <c r="C7" s="8" t="inlineStr">
        <is>
          <t>Revenue minus cost of goods sold.</t>
        </is>
      </c>
    </row>
    <row r="8">
      <c r="A8" s="9" t="inlineStr">
        <is>
          <t>Revenue</t>
        </is>
      </c>
      <c r="B8" s="10" t="n">
        <v>100000</v>
      </c>
      <c r="C8" s="8" t="inlineStr">
        <is>
          <t>Net sales for the period: total sales minus returns, allowances and discounts.</t>
        </is>
      </c>
    </row>
    <row r="9">
      <c r="A9" s="11" t="inlineStr">
        <is>
          <t>Gross profit margin</t>
        </is>
      </c>
      <c r="B9" s="14">
        <f>IFERROR((B7)/IF((B8)&gt;0,(B8),NA()),"—")</f>
        <v/>
      </c>
    </row>
    <row r="11">
      <c r="A11" s="7" t="inlineStr">
        <is>
          <t>Operating profit margin</t>
        </is>
      </c>
      <c r="C11" s="3" t="inlineStr">
        <is>
          <t>Explained on FinancialRatios.guide</t>
        </is>
      </c>
    </row>
    <row r="12">
      <c r="A12" s="8" t="inlineStr">
        <is>
          <t>Formula: Operating income ÷ Revenue</t>
        </is>
      </c>
    </row>
    <row r="13">
      <c r="A13" s="9" t="inlineStr">
        <is>
          <t>Operating income</t>
        </is>
      </c>
      <c r="B13" s="10" t="n">
        <v>15000</v>
      </c>
      <c r="C13" s="8" t="inlineStr">
        <is>
          <t>Profit from operations before interest and income tax, also called operating profit. It is often used as EBIT, although the two differ when a business has non-operating income or expenses.</t>
        </is>
      </c>
    </row>
    <row r="14">
      <c r="A14" s="9" t="inlineStr">
        <is>
          <t>Revenue</t>
        </is>
      </c>
      <c r="B14" s="10" t="n">
        <v>100000</v>
      </c>
      <c r="C14" s="8" t="inlineStr">
        <is>
          <t>Net sales for the period: total sales minus returns, allowances and discounts.</t>
        </is>
      </c>
    </row>
    <row r="15">
      <c r="A15" s="11" t="inlineStr">
        <is>
          <t>Operating profit margin</t>
        </is>
      </c>
      <c r="B15" s="14">
        <f>IFERROR((B13)/IF((B14)&gt;0,(B14),NA()),"—")</f>
        <v/>
      </c>
    </row>
    <row r="17">
      <c r="A17" s="7" t="inlineStr">
        <is>
          <t>Net profit margin</t>
        </is>
      </c>
      <c r="C17" s="3" t="inlineStr">
        <is>
          <t>Explained on FinancialRatios.guide</t>
        </is>
      </c>
    </row>
    <row r="18">
      <c r="A18" s="8" t="inlineStr">
        <is>
          <t>Formula: Net income ÷ Revenue</t>
        </is>
      </c>
    </row>
    <row r="19">
      <c r="A19" s="9" t="inlineStr">
        <is>
          <t>Net income</t>
        </is>
      </c>
      <c r="B19" s="10" t="n">
        <v>12000</v>
      </c>
      <c r="C19" s="8" t="inlineStr">
        <is>
          <t>Profit after all expenses, interest and taxes for the period. Enter a loss as a negative number.</t>
        </is>
      </c>
    </row>
    <row r="20">
      <c r="A20" s="9" t="inlineStr">
        <is>
          <t>Revenue</t>
        </is>
      </c>
      <c r="B20" s="10" t="n">
        <v>100000</v>
      </c>
      <c r="C20" s="8" t="inlineStr">
        <is>
          <t>Net sales for the period: total sales minus returns, allowances and discounts.</t>
        </is>
      </c>
    </row>
    <row r="21">
      <c r="A21" s="11" t="inlineStr">
        <is>
          <t>Net profit margin</t>
        </is>
      </c>
      <c r="B21" s="14">
        <f>IFERROR((B19)/IF((B20)&gt;0,(B20),NA()),"—")</f>
        <v/>
      </c>
    </row>
    <row r="23">
      <c r="A23" s="7" t="inlineStr">
        <is>
          <t>EBITDA margin</t>
        </is>
      </c>
      <c r="C23" s="3" t="inlineStr">
        <is>
          <t>Explained on FinancialRatios.guide</t>
        </is>
      </c>
    </row>
    <row r="24">
      <c r="A24" s="8" t="inlineStr">
        <is>
          <t>Formula: EBITDA ÷ Revenue</t>
        </is>
      </c>
    </row>
    <row r="25">
      <c r="A25" s="9" t="inlineStr">
        <is>
          <t>EBITDA</t>
        </is>
      </c>
      <c r="B25" s="10" t="n">
        <v>20000</v>
      </c>
      <c r="C25" s="8" t="inlineStr">
        <is>
          <t>Earnings before interest, taxes, depreciation and amortization. It is not defined by accounting standards, so use a figure whose build-up you know.</t>
        </is>
      </c>
    </row>
    <row r="26">
      <c r="A26" s="9" t="inlineStr">
        <is>
          <t>Revenue</t>
        </is>
      </c>
      <c r="B26" s="10" t="n">
        <v>100000</v>
      </c>
      <c r="C26" s="8" t="inlineStr">
        <is>
          <t>Net sales for the period: total sales minus returns, allowances and discounts.</t>
        </is>
      </c>
    </row>
    <row r="27">
      <c r="A27" s="11" t="inlineStr">
        <is>
          <t>EBITDA margin</t>
        </is>
      </c>
      <c r="B27" s="14">
        <f>IFERROR((B25)/IF((B26)&gt;0,(B26),NA()),"—")</f>
        <v/>
      </c>
    </row>
    <row r="29">
      <c r="A29" s="7" t="inlineStr">
        <is>
          <t>Return on assets</t>
        </is>
      </c>
      <c r="C29" s="3" t="inlineStr">
        <is>
          <t>Explained on FinancialRatios.guide</t>
        </is>
      </c>
    </row>
    <row r="30">
      <c r="A30" s="8" t="inlineStr">
        <is>
          <t>Formula: Net income ÷ Average total assets</t>
        </is>
      </c>
    </row>
    <row r="31">
      <c r="A31" s="9" t="inlineStr">
        <is>
          <t>Net income</t>
        </is>
      </c>
      <c r="B31" s="10" t="n">
        <v>12000</v>
      </c>
      <c r="C31" s="8" t="inlineStr">
        <is>
          <t>Profit after all expenses, interest and taxes for the period. Enter a loss as a negative number.</t>
        </is>
      </c>
    </row>
    <row r="32">
      <c r="A32" s="9" t="inlineStr">
        <is>
          <t>Total assets</t>
        </is>
      </c>
      <c r="B32" s="10" t="n">
        <v>160000</v>
      </c>
      <c r="C32" s="8" t="inlineStr">
        <is>
          <t>Everything the business owns, at the end of the period.</t>
        </is>
      </c>
    </row>
    <row r="33">
      <c r="A33" s="9" t="inlineStr">
        <is>
          <t>Total assets at start of period (optional)</t>
        </is>
      </c>
      <c r="B33" s="10" t="n">
        <v>140000</v>
      </c>
      <c r="C33" s="8" t="inlineStr">
        <is>
          <t>Optional. With an opening balance, the calculator uses the average of the opening and closing figures.</t>
        </is>
      </c>
    </row>
    <row r="34">
      <c r="A34" s="11" t="inlineStr">
        <is>
          <t>Return on assets</t>
        </is>
      </c>
      <c r="B34" s="14">
        <f>IFERROR((B31)/IF((IF(B33="",B32,(B33+B32)/2))&gt;0,(IF(B33="",B32,(B33+B32)/2)),NA()),"—")</f>
        <v/>
      </c>
    </row>
    <row r="36">
      <c r="A36" s="7" t="inlineStr">
        <is>
          <t>Return on equity</t>
        </is>
      </c>
      <c r="C36" s="3" t="inlineStr">
        <is>
          <t>Explained on FinancialRatios.guide</t>
        </is>
      </c>
    </row>
    <row r="37">
      <c r="A37" s="8" t="inlineStr">
        <is>
          <t>Formula: Net income ÷ Average shareholders' equity</t>
        </is>
      </c>
    </row>
    <row r="38">
      <c r="A38" s="9" t="inlineStr">
        <is>
          <t>Net income</t>
        </is>
      </c>
      <c r="B38" s="10" t="n">
        <v>12000</v>
      </c>
      <c r="C38" s="8" t="inlineStr">
        <is>
          <t>Profit after all expenses, interest and taxes for the period. Enter a loss as a negative number.</t>
        </is>
      </c>
    </row>
    <row r="39">
      <c r="A39" s="9" t="inlineStr">
        <is>
          <t>Shareholders' equity</t>
        </is>
      </c>
      <c r="B39" s="10" t="n">
        <v>65000</v>
      </c>
      <c r="C39" s="8" t="inlineStr">
        <is>
          <t>Total assets minus total liabilities, at the end of the period. Can be negative after large losses.</t>
        </is>
      </c>
    </row>
    <row r="40">
      <c r="A40" s="9" t="inlineStr">
        <is>
          <t>Shareholders' equity at start of period (optional)</t>
        </is>
      </c>
      <c r="B40" s="10" t="n">
        <v>55000</v>
      </c>
      <c r="C40" s="8" t="inlineStr">
        <is>
          <t>Optional. With an opening balance, the calculator uses the average of the opening and closing figures.</t>
        </is>
      </c>
    </row>
    <row r="41">
      <c r="A41" s="11" t="inlineStr">
        <is>
          <t>Return on equity</t>
        </is>
      </c>
      <c r="B41" s="14">
        <f>IFERROR((B38)/IF((IF(B40="",B39,(B40+B39)/2))&gt;0,(IF(B40="",B39,(B40+B39)/2)),NA()),"—")</f>
        <v/>
      </c>
    </row>
    <row r="43">
      <c r="A43" s="7" t="inlineStr">
        <is>
          <t>Return on invested capital</t>
        </is>
      </c>
      <c r="C43" s="3" t="inlineStr">
        <is>
          <t>Explained on FinancialRatios.guide</t>
        </is>
      </c>
    </row>
    <row r="44">
      <c r="A44" s="8" t="inlineStr">
        <is>
          <t>Formula: Net operating profit after tax ÷ Average invested capital</t>
        </is>
      </c>
    </row>
    <row r="45">
      <c r="A45" s="9" t="inlineStr">
        <is>
          <t>Operating income</t>
        </is>
      </c>
      <c r="B45" s="10" t="n">
        <v>50000</v>
      </c>
      <c r="C45" s="8" t="inlineStr">
        <is>
          <t>Profit from operations before interest and income tax, also called operating profit. It is often used as EBIT, although the two differ when a business has non-operating income or expenses.</t>
        </is>
      </c>
    </row>
    <row r="46">
      <c r="A46" s="9" t="inlineStr">
        <is>
          <t>Tax rate</t>
        </is>
      </c>
      <c r="B46" s="15" t="n">
        <v>0.25</v>
      </c>
      <c r="C46" s="8" t="inlineStr">
        <is>
          <t>The income tax rate applied to operating profit, as a percentage (for example 25).</t>
        </is>
      </c>
    </row>
    <row r="47">
      <c r="A47" s="9" t="inlineStr">
        <is>
          <t>Invested capital</t>
        </is>
      </c>
      <c r="B47" s="10" t="n">
        <v>420000</v>
      </c>
      <c r="C47" s="8" t="inlineStr">
        <is>
          <t>Capital provided by lenders and shareholders, at the end of the period. A common definition, used by the cited source, is book value of debt plus book value of equity, minus cash. State the definition you use.</t>
        </is>
      </c>
    </row>
    <row r="48">
      <c r="A48" s="9" t="inlineStr">
        <is>
          <t>Invested capital at start of period (optional)</t>
        </is>
      </c>
      <c r="B48" s="10" t="n">
        <v>380000</v>
      </c>
      <c r="C48" s="8" t="inlineStr">
        <is>
          <t>Optional. With an opening balance, the calculator uses the average of the opening and closing figures.</t>
        </is>
      </c>
    </row>
    <row r="49">
      <c r="A49" s="11" t="inlineStr">
        <is>
          <t>Return on invested capital</t>
        </is>
      </c>
      <c r="B49" s="14">
        <f>IFERROR((((B45*(1-B46))))/IF((IF(B48="",B47,(B48+B47)/2))&gt;0,(IF(B48="",B47,(B48+B47)/2)),NA()),"—")</f>
        <v/>
      </c>
    </row>
    <row r="51">
      <c r="A51" s="7" t="inlineStr">
        <is>
          <t>DuPont analysis</t>
        </is>
      </c>
      <c r="C51" s="3" t="inlineStr">
        <is>
          <t>Explained on FinancialRatios.guide</t>
        </is>
      </c>
    </row>
    <row r="52">
      <c r="A52" s="8" t="inlineStr">
        <is>
          <t>Formula: Net profit margin × Asset turnover × Equity multiplier</t>
        </is>
      </c>
    </row>
    <row r="53">
      <c r="A53" s="9" t="inlineStr">
        <is>
          <t>Net income</t>
        </is>
      </c>
      <c r="B53" s="10" t="n">
        <v>12000</v>
      </c>
      <c r="C53" s="8" t="inlineStr">
        <is>
          <t>Profit after all expenses, interest and taxes for the period. Enter a loss as a negative number.</t>
        </is>
      </c>
    </row>
    <row r="54">
      <c r="A54" s="9" t="inlineStr">
        <is>
          <t>Revenue</t>
        </is>
      </c>
      <c r="B54" s="10" t="n">
        <v>100000</v>
      </c>
      <c r="C54" s="8" t="inlineStr">
        <is>
          <t>Net sales for the period: total sales minus returns, allowances and discounts.</t>
        </is>
      </c>
    </row>
    <row r="55">
      <c r="A55" s="9" t="inlineStr">
        <is>
          <t>Total assets</t>
        </is>
      </c>
      <c r="B55" s="10" t="n">
        <v>160000</v>
      </c>
      <c r="C55" s="8" t="inlineStr">
        <is>
          <t>Everything the business owns, at the end of the period.</t>
        </is>
      </c>
    </row>
    <row r="56">
      <c r="A56" s="9" t="inlineStr">
        <is>
          <t>Total assets at start of period (optional)</t>
        </is>
      </c>
      <c r="B56" s="10" t="n">
        <v>140000</v>
      </c>
      <c r="C56" s="8" t="inlineStr">
        <is>
          <t>Optional. With an opening balance, the calculator uses the average of the opening and closing figures.</t>
        </is>
      </c>
    </row>
    <row r="57">
      <c r="A57" s="9" t="inlineStr">
        <is>
          <t>Shareholders' equity</t>
        </is>
      </c>
      <c r="B57" s="10" t="n">
        <v>65000</v>
      </c>
      <c r="C57" s="8" t="inlineStr">
        <is>
          <t>Total assets minus total liabilities, at the end of the period. Can be negative after large losses.</t>
        </is>
      </c>
    </row>
    <row r="58">
      <c r="A58" s="9" t="inlineStr">
        <is>
          <t>Shareholders' equity at start of period (optional)</t>
        </is>
      </c>
      <c r="B58" s="10" t="n">
        <v>55000</v>
      </c>
      <c r="C58" s="8" t="inlineStr">
        <is>
          <t>Optional. With an opening balance, the calculator uses the average of the opening and closing figures.</t>
        </is>
      </c>
    </row>
    <row r="59">
      <c r="A59" s="11" t="inlineStr">
        <is>
          <t>DuPont analysis</t>
        </is>
      </c>
      <c r="B59" s="14">
        <f>IFERROR((((B53)/IF((B54)&gt;0,(B54),NA()))*((B54)/IF((IF(B56="",B55,(B56+B55)/2))&gt;0,(IF(B56="",B55,(B56+B55)/2)),NA()))*((IF(B56="",B55,(B56+B55)/2))/IF((IF(B58="",B57,(B58+B57)/2))&gt;0,(IF(B58="",B57,(B58+B57)/2)),NA()))),"—")</f>
        <v/>
      </c>
    </row>
    <row r="61">
      <c r="A61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C5" r:id="rId1"/>
    <hyperlink xmlns:r="http://schemas.openxmlformats.org/officeDocument/2006/relationships" ref="C11" r:id="rId2"/>
    <hyperlink xmlns:r="http://schemas.openxmlformats.org/officeDocument/2006/relationships" ref="C17" r:id="rId3"/>
    <hyperlink xmlns:r="http://schemas.openxmlformats.org/officeDocument/2006/relationships" ref="C23" r:id="rId4"/>
    <hyperlink xmlns:r="http://schemas.openxmlformats.org/officeDocument/2006/relationships" ref="C29" r:id="rId5"/>
    <hyperlink xmlns:r="http://schemas.openxmlformats.org/officeDocument/2006/relationships" ref="C36" r:id="rId6"/>
    <hyperlink xmlns:r="http://schemas.openxmlformats.org/officeDocument/2006/relationships" ref="C43" r:id="rId7"/>
    <hyperlink xmlns:r="http://schemas.openxmlformats.org/officeDocument/2006/relationships" ref="C51" r:id="rId8"/>
    <hyperlink xmlns:r="http://schemas.openxmlformats.org/officeDocument/2006/relationships" ref="A61" r:id="rId9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0" customWidth="1" min="3" max="3"/>
  </cols>
  <sheetData>
    <row r="1">
      <c r="A1" s="1" t="inlineStr">
        <is>
          <t>Leverage</t>
        </is>
      </c>
    </row>
    <row r="2">
      <c r="A2" s="2" t="inlineStr">
        <is>
          <t>How much does the business rely on debt, and how comfortably does it cover interest and repayments?</t>
        </is>
      </c>
    </row>
    <row r="5">
      <c r="A5" s="7" t="inlineStr">
        <is>
          <t>Debt-to-equity ratio</t>
        </is>
      </c>
      <c r="C5" s="3" t="inlineStr">
        <is>
          <t>Explained on FinancialRatios.guide</t>
        </is>
      </c>
    </row>
    <row r="6">
      <c r="A6" s="8" t="inlineStr">
        <is>
          <t>Formula: Total liabilities ÷ Shareholders' equity</t>
        </is>
      </c>
    </row>
    <row r="7">
      <c r="A7" s="9" t="inlineStr">
        <is>
          <t>Total liabilities</t>
        </is>
      </c>
      <c r="B7" s="10" t="n">
        <v>60000</v>
      </c>
      <c r="C7" s="8" t="inlineStr">
        <is>
          <t>Everything the business owes, current and long-term, at the end of the period.</t>
        </is>
      </c>
    </row>
    <row r="8">
      <c r="A8" s="9" t="inlineStr">
        <is>
          <t>Shareholders' equity</t>
        </is>
      </c>
      <c r="B8" s="10" t="n">
        <v>40000</v>
      </c>
      <c r="C8" s="8" t="inlineStr">
        <is>
          <t>Total assets minus total liabilities, at the end of the period. Can be negative after large losses.</t>
        </is>
      </c>
    </row>
    <row r="9">
      <c r="A9" s="11" t="inlineStr">
        <is>
          <t>Debt-to-equity ratio</t>
        </is>
      </c>
      <c r="B9" s="12">
        <f>IFERROR((B7)/IF((B8)&gt;0,(B8),NA()),"—")</f>
        <v/>
      </c>
    </row>
    <row r="11">
      <c r="A11" s="7" t="inlineStr">
        <is>
          <t>Debt-to-assets ratio</t>
        </is>
      </c>
      <c r="C11" s="3" t="inlineStr">
        <is>
          <t>Explained on FinancialRatios.guide</t>
        </is>
      </c>
    </row>
    <row r="12">
      <c r="A12" s="8" t="inlineStr">
        <is>
          <t>Formula: Total liabilities ÷ Total assets</t>
        </is>
      </c>
    </row>
    <row r="13">
      <c r="A13" s="9" t="inlineStr">
        <is>
          <t>Total liabilities</t>
        </is>
      </c>
      <c r="B13" s="10" t="n">
        <v>60000</v>
      </c>
      <c r="C13" s="8" t="inlineStr">
        <is>
          <t>Everything the business owes, current and long-term, at the end of the period.</t>
        </is>
      </c>
    </row>
    <row r="14">
      <c r="A14" s="9" t="inlineStr">
        <is>
          <t>Total assets</t>
        </is>
      </c>
      <c r="B14" s="10" t="n">
        <v>100000</v>
      </c>
      <c r="C14" s="8" t="inlineStr">
        <is>
          <t>Everything the business owns, at the end of the period.</t>
        </is>
      </c>
    </row>
    <row r="15">
      <c r="A15" s="11" t="inlineStr">
        <is>
          <t>Debt-to-assets ratio</t>
        </is>
      </c>
      <c r="B15" s="14">
        <f>IFERROR((B13)/IF((B14)&gt;0,(B14),NA()),"—")</f>
        <v/>
      </c>
    </row>
    <row r="17">
      <c r="A17" s="7" t="inlineStr">
        <is>
          <t>Interest coverage ratio</t>
        </is>
      </c>
      <c r="C17" s="3" t="inlineStr">
        <is>
          <t>Explained on FinancialRatios.guide</t>
        </is>
      </c>
    </row>
    <row r="18">
      <c r="A18" s="8" t="inlineStr">
        <is>
          <t>Formula: Operating income ÷ Interest expense</t>
        </is>
      </c>
    </row>
    <row r="19">
      <c r="A19" s="9" t="inlineStr">
        <is>
          <t>Operating income</t>
        </is>
      </c>
      <c r="B19" s="10" t="n">
        <v>50000</v>
      </c>
      <c r="C19" s="8" t="inlineStr">
        <is>
          <t>Profit from operations before interest and income tax, also called operating profit. It is often used as EBIT, although the two differ when a business has non-operating income or expenses.</t>
        </is>
      </c>
    </row>
    <row r="20">
      <c r="A20" s="9" t="inlineStr">
        <is>
          <t>Interest expense</t>
        </is>
      </c>
      <c r="B20" s="10" t="n">
        <v>10000</v>
      </c>
      <c r="C20" s="8" t="inlineStr">
        <is>
          <t>Interest charged on the business's borrowings during the period.</t>
        </is>
      </c>
    </row>
    <row r="21">
      <c r="A21" s="11" t="inlineStr">
        <is>
          <t>Interest coverage ratio</t>
        </is>
      </c>
      <c r="B21" s="12">
        <f>IFERROR((B19)/IF((B20)&gt;0,(B20),NA()),"—")</f>
        <v/>
      </c>
    </row>
    <row r="23">
      <c r="A23" s="7" t="inlineStr">
        <is>
          <t>Debt service coverage ratio</t>
        </is>
      </c>
      <c r="C23" s="3" t="inlineStr">
        <is>
          <t>Explained on FinancialRatios.guide</t>
        </is>
      </c>
    </row>
    <row r="24">
      <c r="A24" s="8" t="inlineStr">
        <is>
          <t>Formula: Net operating income (NOI) ÷ Annual debt service</t>
        </is>
      </c>
    </row>
    <row r="25">
      <c r="A25" s="9" t="inlineStr">
        <is>
          <t>Net operating income (NOI)</t>
        </is>
      </c>
      <c r="B25" s="10" t="n">
        <v>150000</v>
      </c>
      <c r="C25" s="8" t="inlineStr">
        <is>
          <t>For a property: rental and other income minus operating expenses, including an allowance for replacement reserves, before debt payments, depreciation and income tax. Use your lender's definition if you have one.</t>
        </is>
      </c>
    </row>
    <row r="26">
      <c r="A26" s="9" t="inlineStr">
        <is>
          <t>Annual debt service</t>
        </is>
      </c>
      <c r="B26" s="10" t="n">
        <v>120000</v>
      </c>
      <c r="C26" s="8" t="inlineStr">
        <is>
          <t>Total loan payments, principal plus interest, due over the year. Lenders usually test the payments scheduled for the next twelve months.</t>
        </is>
      </c>
    </row>
    <row r="27">
      <c r="A27" s="11" t="inlineStr">
        <is>
          <t>Debt service coverage ratio</t>
        </is>
      </c>
      <c r="B27" s="12">
        <f>IFERROR((B25)/IF((B26)&gt;0,(B26),NA()),"—")</f>
        <v/>
      </c>
    </row>
    <row r="29">
      <c r="A29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C5" r:id="rId1"/>
    <hyperlink xmlns:r="http://schemas.openxmlformats.org/officeDocument/2006/relationships" ref="C11" r:id="rId2"/>
    <hyperlink xmlns:r="http://schemas.openxmlformats.org/officeDocument/2006/relationships" ref="C17" r:id="rId3"/>
    <hyperlink xmlns:r="http://schemas.openxmlformats.org/officeDocument/2006/relationships" ref="C23" r:id="rId4"/>
    <hyperlink xmlns:r="http://schemas.openxmlformats.org/officeDocument/2006/relationships" ref="A29" r:id="rId5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0" customWidth="1" min="3" max="3"/>
  </cols>
  <sheetData>
    <row r="1">
      <c r="A1" s="1" t="inlineStr">
        <is>
          <t>Efficiency</t>
        </is>
      </c>
    </row>
    <row r="2">
      <c r="A2" s="2" t="inlineStr">
        <is>
          <t>How quickly does the business sell inventory, collect from customers and pay its suppliers?</t>
        </is>
      </c>
    </row>
    <row r="5">
      <c r="A5" s="7" t="inlineStr">
        <is>
          <t>Asset turnover</t>
        </is>
      </c>
      <c r="C5" s="3" t="inlineStr">
        <is>
          <t>Explained on FinancialRatios.guide</t>
        </is>
      </c>
    </row>
    <row r="6">
      <c r="A6" s="8" t="inlineStr">
        <is>
          <t>Formula: Revenue ÷ Average total assets</t>
        </is>
      </c>
    </row>
    <row r="7">
      <c r="A7" s="9" t="inlineStr">
        <is>
          <t>Revenue</t>
        </is>
      </c>
      <c r="B7" s="10" t="n">
        <v>300000</v>
      </c>
      <c r="C7" s="8" t="inlineStr">
        <is>
          <t>Net sales for the period: total sales minus returns, allowances and discounts.</t>
        </is>
      </c>
    </row>
    <row r="8">
      <c r="A8" s="9" t="inlineStr">
        <is>
          <t>Total assets</t>
        </is>
      </c>
      <c r="B8" s="10" t="n">
        <v>160000</v>
      </c>
      <c r="C8" s="8" t="inlineStr">
        <is>
          <t>Everything the business owns, at the end of the period.</t>
        </is>
      </c>
    </row>
    <row r="9">
      <c r="A9" s="9" t="inlineStr">
        <is>
          <t>Total assets at start of period (optional)</t>
        </is>
      </c>
      <c r="B9" s="10" t="n">
        <v>140000</v>
      </c>
      <c r="C9" s="8" t="inlineStr">
        <is>
          <t>Optional. With an opening balance, the calculator uses the average of the opening and closing figures.</t>
        </is>
      </c>
    </row>
    <row r="10">
      <c r="A10" s="11" t="inlineStr">
        <is>
          <t>Asset turnover</t>
        </is>
      </c>
      <c r="B10" s="12">
        <f>IFERROR((B7)/IF((IF(B9="",B8,(B9+B8)/2))&gt;0,(IF(B9="",B8,(B9+B8)/2)),NA()),"—")</f>
        <v/>
      </c>
    </row>
    <row r="12">
      <c r="A12" s="7" t="inlineStr">
        <is>
          <t>Inventory turnover</t>
        </is>
      </c>
      <c r="C12" s="3" t="inlineStr">
        <is>
          <t>Explained on FinancialRatios.guide</t>
        </is>
      </c>
    </row>
    <row r="13">
      <c r="A13" s="8" t="inlineStr">
        <is>
          <t>Formula: Cost of goods sold ÷ Average inventory</t>
        </is>
      </c>
    </row>
    <row r="14">
      <c r="A14" s="9" t="inlineStr">
        <is>
          <t>Cost of goods sold</t>
        </is>
      </c>
      <c r="B14" s="10" t="n">
        <v>300000</v>
      </c>
      <c r="C14" s="8" t="inlineStr">
        <is>
          <t>The direct cost of the goods or services sold during the period (also called cost of sales).</t>
        </is>
      </c>
    </row>
    <row r="15">
      <c r="A15" s="9" t="inlineStr">
        <is>
          <t>Inventory</t>
        </is>
      </c>
      <c r="B15" s="10" t="n">
        <v>55000</v>
      </c>
      <c r="C15" s="8" t="inlineStr">
        <is>
          <t>Goods held for sale, work in progress and raw materials, at the end of the period.</t>
        </is>
      </c>
    </row>
    <row r="16">
      <c r="A16" s="9" t="inlineStr">
        <is>
          <t>Inventory at start of period (optional)</t>
        </is>
      </c>
      <c r="B16" s="10" t="n">
        <v>45000</v>
      </c>
      <c r="C16" s="8" t="inlineStr">
        <is>
          <t>Optional. With an opening balance, the calculator uses the average of the opening and closing figures.</t>
        </is>
      </c>
    </row>
    <row r="17">
      <c r="A17" s="11" t="inlineStr">
        <is>
          <t>Inventory turnover</t>
        </is>
      </c>
      <c r="B17" s="12">
        <f>IFERROR((B14)/IF((IF(B16="",B15,(B16+B15)/2))&gt;0,(IF(B16="",B15,(B16+B15)/2)),NA()),"—")</f>
        <v/>
      </c>
    </row>
    <row r="19">
      <c r="A19" s="7" t="inlineStr">
        <is>
          <t>Days sales outstanding</t>
        </is>
      </c>
      <c r="C19" s="3" t="inlineStr">
        <is>
          <t>Explained on FinancialRatios.guide</t>
        </is>
      </c>
    </row>
    <row r="20">
      <c r="A20" s="8" t="inlineStr">
        <is>
          <t>Formula: (Average accounts receivable ÷ Net credit sales) × Days in period</t>
        </is>
      </c>
    </row>
    <row r="21">
      <c r="A21" s="9" t="inlineStr">
        <is>
          <t>Accounts receivable</t>
        </is>
      </c>
      <c r="B21" s="10" t="n">
        <v>32000</v>
      </c>
      <c r="C21" s="8" t="inlineStr">
        <is>
          <t>Amounts customers owe for goods or services already delivered, at the end of the period.</t>
        </is>
      </c>
    </row>
    <row r="22">
      <c r="A22" s="9" t="inlineStr">
        <is>
          <t>Accounts receivable at start of period (optional)</t>
        </is>
      </c>
      <c r="B22" s="10" t="n">
        <v>28000</v>
      </c>
      <c r="C22" s="8" t="inlineStr">
        <is>
          <t>Optional. With an opening balance, the calculator uses the average of the opening and closing figures.</t>
        </is>
      </c>
    </row>
    <row r="23">
      <c r="A23" s="9" t="inlineStr">
        <is>
          <t>Net credit sales</t>
        </is>
      </c>
      <c r="B23" s="10" t="n">
        <v>365000</v>
      </c>
      <c r="C23" s="8" t="inlineStr">
        <is>
          <t>Sales made on credit during the period. If you only know total revenue, using it instead understates the result when part of your sales are paid in cash.</t>
        </is>
      </c>
    </row>
    <row r="24">
      <c r="A24" s="9" t="inlineStr">
        <is>
          <t>Days in period</t>
        </is>
      </c>
      <c r="B24" s="16" t="n">
        <v>365</v>
      </c>
      <c r="C24" s="8" t="inlineStr">
        <is>
          <t>Number of days the figures cover. Use 365 for a year (some analysts use 360) or about 91 for a quarter.</t>
        </is>
      </c>
    </row>
    <row r="25">
      <c r="A25" s="11" t="inlineStr">
        <is>
          <t>Days sales outstanding</t>
        </is>
      </c>
      <c r="B25" s="17">
        <f>IFERROR(((IF(B22="",B21,(B22+B21)/2))/IF((B23)&gt;0,(B23),NA())*B24),"—")</f>
        <v/>
      </c>
    </row>
    <row r="27">
      <c r="A27" s="7" t="inlineStr">
        <is>
          <t>Days payable outstanding</t>
        </is>
      </c>
      <c r="C27" s="3" t="inlineStr">
        <is>
          <t>Explained on FinancialRatios.guide</t>
        </is>
      </c>
    </row>
    <row r="28">
      <c r="A28" s="8" t="inlineStr">
        <is>
          <t>Formula: (Average accounts payable ÷ Cost of goods sold) × Days in period</t>
        </is>
      </c>
    </row>
    <row r="29">
      <c r="A29" s="9" t="inlineStr">
        <is>
          <t>Accounts payable</t>
        </is>
      </c>
      <c r="B29" s="10" t="n">
        <v>28000</v>
      </c>
      <c r="C29" s="8" t="inlineStr">
        <is>
          <t>Amounts the business owes suppliers for goods and services received, at the end of the period.</t>
        </is>
      </c>
    </row>
    <row r="30">
      <c r="A30" s="9" t="inlineStr">
        <is>
          <t>Accounts payable at start of period (optional)</t>
        </is>
      </c>
      <c r="B30" s="10" t="n">
        <v>22000</v>
      </c>
      <c r="C30" s="8" t="inlineStr">
        <is>
          <t>Optional. With an opening balance, the calculator uses the average of the opening and closing figures.</t>
        </is>
      </c>
    </row>
    <row r="31">
      <c r="A31" s="9" t="inlineStr">
        <is>
          <t>Cost of goods sold</t>
        </is>
      </c>
      <c r="B31" s="10" t="n">
        <v>300000</v>
      </c>
      <c r="C31" s="8" t="inlineStr">
        <is>
          <t>The direct cost of the goods or services sold during the period (also called cost of sales).</t>
        </is>
      </c>
    </row>
    <row r="32">
      <c r="A32" s="9" t="inlineStr">
        <is>
          <t>Days in period</t>
        </is>
      </c>
      <c r="B32" s="16" t="n">
        <v>365</v>
      </c>
      <c r="C32" s="8" t="inlineStr">
        <is>
          <t>Number of days the figures cover. Use 365 for a year (some analysts use 360) or about 91 for a quarter.</t>
        </is>
      </c>
    </row>
    <row r="33">
      <c r="A33" s="11" t="inlineStr">
        <is>
          <t>Days payable outstanding</t>
        </is>
      </c>
      <c r="B33" s="17">
        <f>IFERROR(((IF(B30="",B29,(B30+B29)/2))/IF((B31)&gt;0,(B31),NA())*B32),"—")</f>
        <v/>
      </c>
    </row>
    <row r="35">
      <c r="A35" s="7" t="inlineStr">
        <is>
          <t>Cash conversion cycle</t>
        </is>
      </c>
      <c r="C35" s="3" t="inlineStr">
        <is>
          <t>Explained on FinancialRatios.guide</t>
        </is>
      </c>
    </row>
    <row r="36">
      <c r="A36" s="8" t="inlineStr">
        <is>
          <t>Formula: (Days inventory outstanding + Days sales outstanding) − Days payable outstanding</t>
        </is>
      </c>
    </row>
    <row r="37">
      <c r="A37" s="9" t="inlineStr">
        <is>
          <t>Days inventory outstanding</t>
        </is>
      </c>
      <c r="B37" s="16" t="n">
        <v>40</v>
      </c>
      <c r="C37" s="8" t="inlineStr">
        <is>
          <t>Average number of days inventory is held before it is sold.</t>
        </is>
      </c>
    </row>
    <row r="38">
      <c r="A38" s="9" t="inlineStr">
        <is>
          <t>Days sales outstanding</t>
        </is>
      </c>
      <c r="B38" s="16" t="n">
        <v>30</v>
      </c>
      <c r="C38" s="8" t="inlineStr">
        <is>
          <t>Average number of days it takes to collect payment after a credit sale.</t>
        </is>
      </c>
    </row>
    <row r="39">
      <c r="A39" s="9" t="inlineStr">
        <is>
          <t>Days payable outstanding</t>
        </is>
      </c>
      <c r="B39" s="16" t="n">
        <v>25</v>
      </c>
      <c r="C39" s="8" t="inlineStr">
        <is>
          <t>Average number of days the business takes to pay its suppliers.</t>
        </is>
      </c>
    </row>
    <row r="40">
      <c r="A40" s="11" t="inlineStr">
        <is>
          <t>Cash conversion cycle</t>
        </is>
      </c>
      <c r="B40" s="17">
        <f>IFERROR(((B37+B38)-B39),"—")</f>
        <v/>
      </c>
    </row>
    <row r="42">
      <c r="A42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C5" r:id="rId1"/>
    <hyperlink xmlns:r="http://schemas.openxmlformats.org/officeDocument/2006/relationships" ref="C12" r:id="rId2"/>
    <hyperlink xmlns:r="http://schemas.openxmlformats.org/officeDocument/2006/relationships" ref="C19" r:id="rId3"/>
    <hyperlink xmlns:r="http://schemas.openxmlformats.org/officeDocument/2006/relationships" ref="C27" r:id="rId4"/>
    <hyperlink xmlns:r="http://schemas.openxmlformats.org/officeDocument/2006/relationships" ref="C35" r:id="rId5"/>
    <hyperlink xmlns:r="http://schemas.openxmlformats.org/officeDocument/2006/relationships" ref="A42" r:id="rId6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0" customWidth="1" min="3" max="3"/>
  </cols>
  <sheetData>
    <row r="1">
      <c r="A1" s="1" t="inlineStr">
        <is>
          <t>Valuation</t>
        </is>
      </c>
    </row>
    <row r="2">
      <c r="A2" s="2" t="inlineStr">
        <is>
          <t>How does the market price a company's shares relative to its earnings, book value and EBITDA?</t>
        </is>
      </c>
    </row>
    <row r="5">
      <c r="A5" s="7" t="inlineStr">
        <is>
          <t>Earnings per share</t>
        </is>
      </c>
      <c r="C5" s="3" t="inlineStr">
        <is>
          <t>Explained on FinancialRatios.guide</t>
        </is>
      </c>
    </row>
    <row r="6">
      <c r="A6" s="8" t="inlineStr">
        <is>
          <t>Formula: (Net income − Preferred dividends) ÷ Weighted average common shares</t>
        </is>
      </c>
    </row>
    <row r="7">
      <c r="A7" s="9" t="inlineStr">
        <is>
          <t>Net income</t>
        </is>
      </c>
      <c r="B7" s="10" t="n">
        <v>1200000</v>
      </c>
      <c r="C7" s="8" t="inlineStr">
        <is>
          <t>Profit after all expenses, interest and taxes for the period. Enter a loss as a negative number.</t>
        </is>
      </c>
    </row>
    <row r="8">
      <c r="A8" s="9" t="inlineStr">
        <is>
          <t>Preferred dividends</t>
        </is>
      </c>
      <c r="B8" s="10" t="n">
        <v>200000</v>
      </c>
      <c r="C8" s="8" t="inlineStr">
        <is>
          <t>Dividends on preferred shares for the period. For cumulative preferred shares, deduct the period's dividend even if it has not been declared. Enter 0 if the company has no preferred shares.</t>
        </is>
      </c>
    </row>
    <row r="9">
      <c r="A9" s="9" t="inlineStr">
        <is>
          <t>Weighted average common shares</t>
        </is>
      </c>
      <c r="B9" s="18" t="n">
        <v>500000</v>
      </c>
      <c r="C9" s="8" t="inlineStr">
        <is>
          <t>The average number of common shares outstanding during the period, weighted for the time each share was outstanding.</t>
        </is>
      </c>
    </row>
    <row r="10">
      <c r="A10" s="11" t="inlineStr">
        <is>
          <t>Earnings per share</t>
        </is>
      </c>
      <c r="B10" s="19">
        <f>IFERROR(((B7-B8))/IF((B9)&gt;0,(B9),NA()),"—")</f>
        <v/>
      </c>
    </row>
    <row r="12">
      <c r="A12" s="7" t="inlineStr">
        <is>
          <t>Price-to-earnings ratio</t>
        </is>
      </c>
      <c r="C12" s="3" t="inlineStr">
        <is>
          <t>Explained on FinancialRatios.guide</t>
        </is>
      </c>
    </row>
    <row r="13">
      <c r="A13" s="8" t="inlineStr">
        <is>
          <t>Formula: Share price ÷ Earnings per share (EPS)</t>
        </is>
      </c>
    </row>
    <row r="14">
      <c r="A14" s="9" t="inlineStr">
        <is>
          <t>Share price</t>
        </is>
      </c>
      <c r="B14" s="20" t="n">
        <v>30</v>
      </c>
      <c r="C14" s="8" t="inlineStr">
        <is>
          <t>The market price of one common share.</t>
        </is>
      </c>
    </row>
    <row r="15">
      <c r="A15" s="9" t="inlineStr">
        <is>
          <t>Earnings per share (EPS)</t>
        </is>
      </c>
      <c r="B15" s="20" t="n">
        <v>2</v>
      </c>
      <c r="C15" s="8" t="inlineStr">
        <is>
          <t>Earnings per common share for the same period, usually the last twelve months or the last fiscal year.</t>
        </is>
      </c>
    </row>
    <row r="16">
      <c r="A16" s="11" t="inlineStr">
        <is>
          <t>Price-to-earnings ratio</t>
        </is>
      </c>
      <c r="B16" s="21">
        <f>IFERROR((B14)/IF((B15)&gt;0,(B15),NA()),"—")</f>
        <v/>
      </c>
    </row>
    <row r="18">
      <c r="A18" s="7" t="inlineStr">
        <is>
          <t>Price-to-book ratio</t>
        </is>
      </c>
      <c r="C18" s="3" t="inlineStr">
        <is>
          <t>Explained on FinancialRatios.guide</t>
        </is>
      </c>
    </row>
    <row r="19">
      <c r="A19" s="8" t="inlineStr">
        <is>
          <t>Formula: Share price ÷ Book value per share</t>
        </is>
      </c>
    </row>
    <row r="20">
      <c r="A20" s="9" t="inlineStr">
        <is>
          <t>Share price</t>
        </is>
      </c>
      <c r="B20" s="20" t="n">
        <v>30</v>
      </c>
      <c r="C20" s="8" t="inlineStr">
        <is>
          <t>The market price of one common share.</t>
        </is>
      </c>
    </row>
    <row r="21">
      <c r="A21" s="9" t="inlineStr">
        <is>
          <t>Book value per share</t>
        </is>
      </c>
      <c r="B21" s="20" t="n">
        <v>12</v>
      </c>
      <c r="C21" s="8" t="inlineStr">
        <is>
          <t>Common shareholders' equity divided by the number of common shares outstanding.</t>
        </is>
      </c>
    </row>
    <row r="22">
      <c r="A22" s="11" t="inlineStr">
        <is>
          <t>Price-to-book ratio</t>
        </is>
      </c>
      <c r="B22" s="12">
        <f>IFERROR((B20)/IF((B21)&gt;0,(B21),NA()),"—")</f>
        <v/>
      </c>
    </row>
    <row r="24">
      <c r="A24" s="7" t="inlineStr">
        <is>
          <t>EV/EBITDA</t>
        </is>
      </c>
      <c r="C24" s="3" t="inlineStr">
        <is>
          <t>Explained on FinancialRatios.guide</t>
        </is>
      </c>
    </row>
    <row r="25">
      <c r="A25" s="8" t="inlineStr">
        <is>
          <t>Formula: Enterprise value ÷ EBITDA</t>
        </is>
      </c>
    </row>
    <row r="26">
      <c r="A26" s="9" t="inlineStr">
        <is>
          <t>Market capitalization</t>
        </is>
      </c>
      <c r="B26" s="10" t="n">
        <v>6000000</v>
      </c>
      <c r="C26" s="8" t="inlineStr">
        <is>
          <t>Share price multiplied by the number of common shares outstanding.</t>
        </is>
      </c>
    </row>
    <row r="27">
      <c r="A27" s="9" t="inlineStr">
        <is>
          <t>Total debt</t>
        </is>
      </c>
      <c r="B27" s="10" t="n">
        <v>1500000</v>
      </c>
      <c r="C27" s="8" t="inlineStr">
        <is>
          <t>Interest-bearing borrowings only: loans, bonds and similar debt, short-term and long-term. Excludes accounts payable and other non-interest-bearing liabilities.</t>
        </is>
      </c>
    </row>
    <row r="28">
      <c r="A28" s="9" t="inlineStr">
        <is>
          <t>Cash and cash equivalents</t>
        </is>
      </c>
      <c r="B28" s="10" t="n">
        <v>500000</v>
      </c>
      <c r="C28" s="8" t="inlineStr">
        <is>
          <t>Cash on hand and in bank accounts, plus very short-term, highly liquid investments reported as cash equivalents.</t>
        </is>
      </c>
    </row>
    <row r="29">
      <c r="A29" s="9" t="inlineStr">
        <is>
          <t>EBITDA</t>
        </is>
      </c>
      <c r="B29" s="10" t="n">
        <v>1000000</v>
      </c>
      <c r="C29" s="8" t="inlineStr">
        <is>
          <t>Earnings before interest, taxes, depreciation and amortization. It is not defined by accounting standards, so use a figure whose build-up you know.</t>
        </is>
      </c>
    </row>
    <row r="30">
      <c r="A30" s="11" t="inlineStr">
        <is>
          <t>EV/EBITDA</t>
        </is>
      </c>
      <c r="B30" s="12">
        <f>IFERROR(((((B26+B27)-B28)))/IF((B29)&gt;0,(B29),NA()),"—")</f>
        <v/>
      </c>
    </row>
    <row r="32">
      <c r="A32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C5" r:id="rId1"/>
    <hyperlink xmlns:r="http://schemas.openxmlformats.org/officeDocument/2006/relationships" ref="C12" r:id="rId2"/>
    <hyperlink xmlns:r="http://schemas.openxmlformats.org/officeDocument/2006/relationships" ref="C18" r:id="rId3"/>
    <hyperlink xmlns:r="http://schemas.openxmlformats.org/officeDocument/2006/relationships" ref="C24" r:id="rId4"/>
    <hyperlink xmlns:r="http://schemas.openxmlformats.org/officeDocument/2006/relationships" ref="A32" r:id="rId5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0" customWidth="1" min="3" max="3"/>
  </cols>
  <sheetData>
    <row r="1">
      <c r="A1" s="1" t="inlineStr">
        <is>
          <t>Business calculators</t>
        </is>
      </c>
    </row>
    <row r="2">
      <c r="A2" s="2" t="inlineStr">
        <is>
          <t>What price, volume and profit numbers does a business need?</t>
        </is>
      </c>
    </row>
    <row r="5">
      <c r="A5" s="7" t="inlineStr">
        <is>
          <t>Margin</t>
        </is>
      </c>
      <c r="C5" s="3" t="inlineStr">
        <is>
          <t>Explained on FinancialRatios.guide</t>
        </is>
      </c>
    </row>
    <row r="6">
      <c r="A6" s="8" t="inlineStr">
        <is>
          <t>Formula: (Selling price − Cost) ÷ Selling price</t>
        </is>
      </c>
    </row>
    <row r="7">
      <c r="A7" s="9" t="inlineStr">
        <is>
          <t>Selling price</t>
        </is>
      </c>
      <c r="B7" s="10" t="n">
        <v>50</v>
      </c>
      <c r="C7" s="8" t="inlineStr">
        <is>
          <t>The price you charge for one item, excluding sales tax.</t>
        </is>
      </c>
    </row>
    <row r="8">
      <c r="A8" s="9" t="inlineStr">
        <is>
          <t>Cost</t>
        </is>
      </c>
      <c r="B8" s="10" t="n">
        <v>30</v>
      </c>
      <c r="C8" s="8" t="inlineStr">
        <is>
          <t>What one item costs you to buy or make.</t>
        </is>
      </c>
    </row>
    <row r="9">
      <c r="A9" s="11" t="inlineStr">
        <is>
          <t>Margin</t>
        </is>
      </c>
      <c r="B9" s="14">
        <f>IFERROR(((B7-B8))/IF((B7)&gt;0,(B7),NA()),"—")</f>
        <v/>
      </c>
    </row>
    <row r="11">
      <c r="A11" s="7" t="inlineStr">
        <is>
          <t>Selling price for a target margin</t>
        </is>
      </c>
      <c r="C11" s="3" t="inlineStr">
        <is>
          <t>Explained on FinancialRatios.guide</t>
        </is>
      </c>
    </row>
    <row r="12">
      <c r="A12" s="8" t="inlineStr">
        <is>
          <t>Formula: Cost ÷ (1 − Target margin)</t>
        </is>
      </c>
    </row>
    <row r="13">
      <c r="A13" s="9" t="inlineStr">
        <is>
          <t>Cost</t>
        </is>
      </c>
      <c r="B13" s="10" t="n">
        <v>30</v>
      </c>
      <c r="C13" s="8" t="inlineStr">
        <is>
          <t>What one item costs you to buy or make.</t>
        </is>
      </c>
    </row>
    <row r="14">
      <c r="A14" s="9" t="inlineStr">
        <is>
          <t>Target margin</t>
        </is>
      </c>
      <c r="B14" s="15" t="n">
        <v>0.4</v>
      </c>
      <c r="C14" s="8" t="inlineStr">
        <is>
          <t>The margin you want, as a percentage of the selling price (for example 40).</t>
        </is>
      </c>
    </row>
    <row r="15">
      <c r="A15" s="11" t="inlineStr">
        <is>
          <t>Selling price for a target margin</t>
        </is>
      </c>
      <c r="B15" s="13">
        <f>IFERROR((B13)/IF(((1-B14))&gt;0,((1-B14)),NA()),"—")</f>
        <v/>
      </c>
    </row>
    <row r="17">
      <c r="A17" s="7" t="inlineStr">
        <is>
          <t>Maximum cost for a target margin</t>
        </is>
      </c>
      <c r="C17" s="3" t="inlineStr">
        <is>
          <t>Explained on FinancialRatios.guide</t>
        </is>
      </c>
    </row>
    <row r="18">
      <c r="A18" s="8" t="inlineStr">
        <is>
          <t>Formula: Selling price × (1 − Target margin)</t>
        </is>
      </c>
    </row>
    <row r="19">
      <c r="A19" s="9" t="inlineStr">
        <is>
          <t>Selling price</t>
        </is>
      </c>
      <c r="B19" s="10" t="n">
        <v>50</v>
      </c>
      <c r="C19" s="8" t="inlineStr">
        <is>
          <t>The price you charge for one item, excluding sales tax.</t>
        </is>
      </c>
    </row>
    <row r="20">
      <c r="A20" s="9" t="inlineStr">
        <is>
          <t>Target margin</t>
        </is>
      </c>
      <c r="B20" s="15" t="n">
        <v>0.4</v>
      </c>
      <c r="C20" s="8" t="inlineStr">
        <is>
          <t>The margin you want, as a percentage of the selling price (for example 40).</t>
        </is>
      </c>
    </row>
    <row r="21">
      <c r="A21" s="11" t="inlineStr">
        <is>
          <t>Maximum cost for a target margin</t>
        </is>
      </c>
      <c r="B21" s="13">
        <f>IFERROR((B19*(1-B20)),"—")</f>
        <v/>
      </c>
    </row>
    <row r="23">
      <c r="A23" s="7" t="inlineStr">
        <is>
          <t>Markup</t>
        </is>
      </c>
      <c r="C23" s="3" t="inlineStr">
        <is>
          <t>Explained on FinancialRatios.guide</t>
        </is>
      </c>
    </row>
    <row r="24">
      <c r="A24" s="8" t="inlineStr">
        <is>
          <t>Formula: (Selling price − Cost) ÷ Cost</t>
        </is>
      </c>
    </row>
    <row r="25">
      <c r="A25" s="9" t="inlineStr">
        <is>
          <t>Selling price</t>
        </is>
      </c>
      <c r="B25" s="10" t="n">
        <v>50</v>
      </c>
      <c r="C25" s="8" t="inlineStr">
        <is>
          <t>The price you charge for one item, excluding sales tax.</t>
        </is>
      </c>
    </row>
    <row r="26">
      <c r="A26" s="9" t="inlineStr">
        <is>
          <t>Cost</t>
        </is>
      </c>
      <c r="B26" s="10" t="n">
        <v>30</v>
      </c>
      <c r="C26" s="8" t="inlineStr">
        <is>
          <t>What one item costs you to buy or make.</t>
        </is>
      </c>
    </row>
    <row r="27">
      <c r="A27" s="11" t="inlineStr">
        <is>
          <t>Markup</t>
        </is>
      </c>
      <c r="B27" s="14">
        <f>IFERROR(((B25-B26))/IF((B26)&gt;0,(B26),NA()),"—")</f>
        <v/>
      </c>
    </row>
    <row r="29">
      <c r="A29" s="7" t="inlineStr">
        <is>
          <t>Selling price for a target markup</t>
        </is>
      </c>
      <c r="C29" s="3" t="inlineStr">
        <is>
          <t>Explained on FinancialRatios.guide</t>
        </is>
      </c>
    </row>
    <row r="30">
      <c r="A30" s="8" t="inlineStr">
        <is>
          <t>Formula: Cost × (1 + Target markup)</t>
        </is>
      </c>
    </row>
    <row r="31">
      <c r="A31" s="9" t="inlineStr">
        <is>
          <t>Cost</t>
        </is>
      </c>
      <c r="B31" s="10" t="n">
        <v>30</v>
      </c>
      <c r="C31" s="8" t="inlineStr">
        <is>
          <t>What one item costs you to buy or make.</t>
        </is>
      </c>
    </row>
    <row r="32">
      <c r="A32" s="9" t="inlineStr">
        <is>
          <t>Target markup</t>
        </is>
      </c>
      <c r="B32" s="15" t="n">
        <v>0.5</v>
      </c>
      <c r="C32" s="8" t="inlineStr">
        <is>
          <t>The markup you want, as a percentage of the cost (for example 50).</t>
        </is>
      </c>
    </row>
    <row r="33">
      <c r="A33" s="11" t="inlineStr">
        <is>
          <t>Selling price for a target markup</t>
        </is>
      </c>
      <c r="B33" s="13">
        <f>IFERROR((B31*(1+B32)),"—")</f>
        <v/>
      </c>
    </row>
    <row r="35">
      <c r="A35" s="7" t="inlineStr">
        <is>
          <t>Break-even point in units</t>
        </is>
      </c>
      <c r="C35" s="3" t="inlineStr">
        <is>
          <t>Explained on FinancialRatios.guide</t>
        </is>
      </c>
    </row>
    <row r="36">
      <c r="A36" s="8" t="inlineStr">
        <is>
          <t>Formula: Fixed costs ÷ Contribution margin per unit</t>
        </is>
      </c>
    </row>
    <row r="37">
      <c r="A37" s="9" t="inlineStr">
        <is>
          <t>Fixed costs</t>
        </is>
      </c>
      <c r="B37" s="10" t="n">
        <v>50000</v>
      </c>
      <c r="C37" s="8" t="inlineStr">
        <is>
          <t>Costs that do not change with the number of units sold in the period, such as rent, salaries and insurance.</t>
        </is>
      </c>
    </row>
    <row r="38">
      <c r="A38" s="9" t="inlineStr">
        <is>
          <t>Selling price per unit</t>
        </is>
      </c>
      <c r="B38" s="10" t="n">
        <v>25</v>
      </c>
      <c r="C38" s="8" t="inlineStr">
        <is>
          <t>The price you charge for one unit, excluding sales tax.</t>
        </is>
      </c>
    </row>
    <row r="39">
      <c r="A39" s="9" t="inlineStr">
        <is>
          <t>Variable cost per unit</t>
        </is>
      </c>
      <c r="B39" s="10" t="n">
        <v>15</v>
      </c>
      <c r="C39" s="8" t="inlineStr">
        <is>
          <t>Costs that rise with each unit sold, such as materials, packaging and sales commissions.</t>
        </is>
      </c>
    </row>
    <row r="40">
      <c r="A40" s="11" t="inlineStr">
        <is>
          <t>Break-even point in units</t>
        </is>
      </c>
      <c r="B40" s="22">
        <f>IFERROR((B37)/IF((((B38-B39)))&gt;0,(((B38-B39))),NA()),"—")</f>
        <v/>
      </c>
    </row>
    <row r="42">
      <c r="A42" s="7" t="inlineStr">
        <is>
          <t>EBITDA</t>
        </is>
      </c>
      <c r="C42" s="3" t="inlineStr">
        <is>
          <t>Explained on FinancialRatios.guide</t>
        </is>
      </c>
    </row>
    <row r="43">
      <c r="A43" s="8" t="inlineStr">
        <is>
          <t>Formula: Net income + Interest expense + Income tax expense + Depreciation + Amortization</t>
        </is>
      </c>
    </row>
    <row r="44">
      <c r="A44" s="9" t="inlineStr">
        <is>
          <t>Net income</t>
        </is>
      </c>
      <c r="B44" s="10" t="n">
        <v>50000</v>
      </c>
      <c r="C44" s="8" t="inlineStr">
        <is>
          <t>Profit after all expenses, interest and taxes for the period. Enter a loss as a negative number.</t>
        </is>
      </c>
    </row>
    <row r="45">
      <c r="A45" s="9" t="inlineStr">
        <is>
          <t>Interest expense</t>
        </is>
      </c>
      <c r="B45" s="10" t="n">
        <v>10000</v>
      </c>
      <c r="C45" s="8" t="inlineStr">
        <is>
          <t>Interest charged on the business's borrowings during the period.</t>
        </is>
      </c>
    </row>
    <row r="46">
      <c r="A46" s="9" t="inlineStr">
        <is>
          <t>Income tax expense</t>
        </is>
      </c>
      <c r="B46" s="10" t="n">
        <v>15000</v>
      </c>
      <c r="C46" s="8" t="inlineStr">
        <is>
          <t>Income tax charged for the period. A tax credit is entered as a negative number.</t>
        </is>
      </c>
    </row>
    <row r="47">
      <c r="A47" s="9" t="inlineStr">
        <is>
          <t>Depreciation</t>
        </is>
      </c>
      <c r="B47" s="10" t="n">
        <v>20000</v>
      </c>
      <c r="C47" s="8" t="inlineStr">
        <is>
          <t>The period's expense for the wear and use of tangible assets such as equipment and buildings.</t>
        </is>
      </c>
    </row>
    <row r="48">
      <c r="A48" s="9" t="inlineStr">
        <is>
          <t>Amortization</t>
        </is>
      </c>
      <c r="B48" s="10" t="n">
        <v>5000</v>
      </c>
      <c r="C48" s="8" t="inlineStr">
        <is>
          <t>The period's expense for using up intangible assets such as software or patents. Enter 0 if there is none.</t>
        </is>
      </c>
    </row>
    <row r="49">
      <c r="A49" s="11" t="inlineStr">
        <is>
          <t>EBITDA</t>
        </is>
      </c>
      <c r="B49" s="13">
        <f>IFERROR((B44+B45+B46+B47+B48),"—")</f>
        <v/>
      </c>
    </row>
    <row r="51">
      <c r="A51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C5" r:id="rId1"/>
    <hyperlink xmlns:r="http://schemas.openxmlformats.org/officeDocument/2006/relationships" ref="C11" r:id="rId2"/>
    <hyperlink xmlns:r="http://schemas.openxmlformats.org/officeDocument/2006/relationships" ref="C17" r:id="rId3"/>
    <hyperlink xmlns:r="http://schemas.openxmlformats.org/officeDocument/2006/relationships" ref="C23" r:id="rId4"/>
    <hyperlink xmlns:r="http://schemas.openxmlformats.org/officeDocument/2006/relationships" ref="C29" r:id="rId5"/>
    <hyperlink xmlns:r="http://schemas.openxmlformats.org/officeDocument/2006/relationships" ref="C35" r:id="rId6"/>
    <hyperlink xmlns:r="http://schemas.openxmlformats.org/officeDocument/2006/relationships" ref="C42" r:id="rId7"/>
    <hyperlink xmlns:r="http://schemas.openxmlformats.org/officeDocument/2006/relationships" ref="A51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FinancialRatios.guide</dc:creator>
  <dc:title xmlns:dc="http://purl.org/dc/elements/1.1/">Financial ratio calculators</dc:title>
  <dc:subject xmlns:dc="http://purl.org/dc/elements/1.1/">Every financial ratio calculator from FinancialRatios.guide as a spreadsheet</dc:subject>
  <dcterms:created xmlns:dcterms="http://purl.org/dc/terms/" xmlns:xsi="http://www.w3.org/2001/XMLSchema-instance" xsi:type="dcterms:W3CDTF">2026-10-19T12:18:19Z</dcterms:created>
  <dcterms:modified xmlns:dcterms="http://purl.org/dc/terms/" xmlns:xsi="http://www.w3.org/2001/XMLSchema-instance" xsi:type="dcterms:W3CDTF">2026-10-19T12:18:19Z</dcterms:modified>
  <cp:lastModifiedBy>FinancialRatios.guide</cp:lastModifiedBy>
  <cp:keywords>financial ratios, Excel template, Google Sheets template</cp:keywords>
</cp:coreProperties>
</file>