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-#,##0"/>
    <numFmt numFmtId="165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0F1B2D"/>
      <sz val="16"/>
    </font>
    <font>
      <name val="Calibri"/>
      <color rgb="004B5768"/>
      <sz val="9"/>
    </font>
    <font>
      <name val="Calibri"/>
      <color rgb="000F766E"/>
      <sz val="10"/>
      <u val="single"/>
    </font>
    <font>
      <name val="Calibri"/>
      <color rgb="000F1B2D"/>
      <sz val="11"/>
    </font>
    <font>
      <name val="Calibri"/>
      <b val="1"/>
      <color rgb="00FFFFFF"/>
      <sz val="11"/>
    </font>
    <font>
      <name val="Calibri"/>
      <b val="1"/>
      <color rgb="000F1B2D"/>
      <sz val="11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1F2EE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6DCCF"/>
      </left>
      <right style="thin">
        <color rgb="00C6DCCF"/>
      </right>
      <top style="thin">
        <color rgb="00C6DCCF"/>
      </top>
      <bottom style="thin">
        <color rgb="00C6DCC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5" fillId="4" borderId="0" pivotButton="0" quotePrefix="0" xfId="0"/>
    <xf numFmtId="0" fontId="0" fillId="4" borderId="0" pivotButton="0" quotePrefix="0" xfId="0"/>
    <xf numFmtId="0" fontId="4" fillId="0" borderId="0" pivotButton="0" quotePrefix="0" xfId="0"/>
    <xf numFmtId="164" fontId="4" fillId="2" borderId="1" pivotButton="0" quotePrefix="0" xfId="0"/>
    <xf numFmtId="0" fontId="2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right"/>
    </xf>
    <xf numFmtId="0" fontId="6" fillId="0" borderId="0" pivotButton="0" quotePrefix="0" xfId="0"/>
    <xf numFmtId="2" fontId="6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nancialratios.guide" TargetMode="External" Id="rId1"/><Relationship Type="http://schemas.openxmlformats.org/officeDocument/2006/relationships/hyperlink" Target="https://financialratios.guide/financial-ratio-templates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financialratios.guide/calculators/beneish-m-score/" TargetMode="External" Id="rId1"/><Relationship Type="http://schemas.openxmlformats.org/officeDocument/2006/relationships/hyperlink" Target="https://financialratios.guide/financial-ratio-templates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width="14" customWidth="1" min="2" max="2"/>
  </cols>
  <sheetData>
    <row r="1">
      <c r="A1" s="1" t="inlineStr">
        <is>
          <t>Beneish M-score</t>
        </is>
      </c>
    </row>
    <row r="2">
      <c r="A2" s="2" t="inlineStr">
        <is>
          <t>FinancialRatios.guide · built 2026-10-19</t>
        </is>
      </c>
    </row>
    <row r="3">
      <c r="A3" s="3" t="inlineStr">
        <is>
          <t>Open FinancialRatios.guide</t>
        </is>
      </c>
    </row>
    <row r="5" ht="30" customHeight="1">
      <c r="A5" s="4" t="inlineStr">
        <is>
          <t>The Beneish M-score combines eight indices from two years of financial statements. Scores above −1.78 were flagged as possible earnings manipulation in Beneish's 1999 study.</t>
        </is>
      </c>
    </row>
    <row r="6" ht="30" customHeight="1">
      <c r="A6" s="4" t="inlineStr">
        <is>
          <t>Replace the example figures in the yellow cells. A score is a reason to read further, not proof of anything.</t>
        </is>
      </c>
    </row>
    <row r="7" ht="30" customHeight="1"/>
    <row r="8">
      <c r="A8" s="2" t="inlineStr">
        <is>
          <t>Yellow cells are inputs. Green cells are results; they recalculate when you change an input.</t>
        </is>
      </c>
    </row>
    <row r="9">
      <c r="A9" s="5" t="inlineStr">
        <is>
          <t>Example figures</t>
        </is>
      </c>
      <c r="B9" s="6" t="inlineStr">
        <is>
          <t>Result</t>
        </is>
      </c>
    </row>
    <row r="11">
      <c r="A11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0" customWidth="1" min="1" max="1"/>
    <col width="18" customWidth="1" min="2" max="2"/>
    <col width="18" customWidth="1" min="3" max="3"/>
    <col width="70" customWidth="1" min="4" max="4"/>
  </cols>
  <sheetData>
    <row r="1">
      <c r="A1" s="1" t="inlineStr">
        <is>
          <t>Beneish M-score</t>
        </is>
      </c>
    </row>
    <row r="2">
      <c r="A2" s="2" t="inlineStr">
        <is>
          <t>Messod Beneish's model combines eight indices that rose in companies later found to have manipulated their earnings. A higher score means the statements look more like those companies'; it is a reason to read further, not proof.</t>
        </is>
      </c>
    </row>
    <row r="3">
      <c r="A3" s="3" t="inlineStr">
        <is>
          <t>Explained on FinancialRatios.guide</t>
        </is>
      </c>
    </row>
    <row r="5">
      <c r="A5" s="7" t="inlineStr">
        <is>
          <t>Figures</t>
        </is>
      </c>
      <c r="B5" s="7" t="inlineStr">
        <is>
          <t>This year</t>
        </is>
      </c>
      <c r="C5" s="7" t="inlineStr">
        <is>
          <t>Prior year</t>
        </is>
      </c>
      <c r="D5" s="8" t="n"/>
    </row>
    <row r="6">
      <c r="A6" s="9" t="inlineStr">
        <is>
          <t>Revenue</t>
        </is>
      </c>
      <c r="B6" s="10" t="n">
        <v>1600000</v>
      </c>
      <c r="C6" s="10" t="n">
        <v>1520000</v>
      </c>
      <c r="D6" s="11" t="inlineStr">
        <is>
          <t>Net sales for the period: total sales minus returns, allowances and discounts.</t>
        </is>
      </c>
    </row>
    <row r="7">
      <c r="A7" s="9" t="inlineStr">
        <is>
          <t>Cost of goods sold</t>
        </is>
      </c>
      <c r="B7" s="10" t="n">
        <v>1000000</v>
      </c>
      <c r="C7" s="10" t="n">
        <v>955000</v>
      </c>
      <c r="D7" s="11" t="inlineStr">
        <is>
          <t>The direct cost of the goods or services sold during the period (also called cost of sales).</t>
        </is>
      </c>
    </row>
    <row r="8">
      <c r="A8" s="9" t="inlineStr">
        <is>
          <t>Selling, general and administrative expenses</t>
        </is>
      </c>
      <c r="B8" s="10" t="n">
        <v>300000</v>
      </c>
      <c r="C8" s="10" t="n">
        <v>288000</v>
      </c>
      <c r="D8" s="11" t="inlineStr">
        <is>
          <t>Selling, general and administrative expenses for the year.</t>
        </is>
      </c>
    </row>
    <row r="9">
      <c r="A9" s="9" t="inlineStr">
        <is>
          <t>Depreciation</t>
        </is>
      </c>
      <c r="B9" s="10" t="n">
        <v>60000</v>
      </c>
      <c r="C9" s="10" t="n">
        <v>56000</v>
      </c>
      <c r="D9" s="11" t="inlineStr">
        <is>
          <t>The period's expense for the wear and use of tangible assets such as equipment and buildings.</t>
        </is>
      </c>
    </row>
    <row r="10">
      <c r="A10" s="9" t="inlineStr">
        <is>
          <t>Income from continuing operations</t>
        </is>
      </c>
      <c r="B10" s="10" t="n">
        <v>109000</v>
      </c>
      <c r="D10" s="11" t="inlineStr">
        <is>
          <t>Net income before the results of discontinued operations. For most businesses it equals net income. Enter a loss as a negative number.</t>
        </is>
      </c>
    </row>
    <row r="11">
      <c r="A11" s="9" t="inlineStr">
        <is>
          <t>Cash flow from operations</t>
        </is>
      </c>
      <c r="B11" s="10" t="n">
        <v>175000</v>
      </c>
      <c r="D11" s="11" t="inlineStr">
        <is>
          <t>Net cash from operating activities, from the cash flow statement. Enter an outflow as a negative number.</t>
        </is>
      </c>
    </row>
    <row r="12">
      <c r="A12" s="9" t="inlineStr">
        <is>
          <t>Accounts receivable</t>
        </is>
      </c>
      <c r="B12" s="10" t="n">
        <v>140000</v>
      </c>
      <c r="C12" s="10" t="n">
        <v>133000</v>
      </c>
      <c r="D12" s="11" t="inlineStr">
        <is>
          <t>Amounts customers owe for goods or services already delivered, at the end of the period.</t>
        </is>
      </c>
    </row>
    <row r="13">
      <c r="A13" s="9" t="inlineStr">
        <is>
          <t>Current assets</t>
        </is>
      </c>
      <c r="B13" s="10" t="n">
        <v>480000</v>
      </c>
      <c r="C13" s="10" t="n">
        <v>455000</v>
      </c>
      <c r="D13" s="11" t="inlineStr">
        <is>
          <t>Assets expected to be turned into cash or used up within a year: cash, receivables, inventory and similar items.</t>
        </is>
      </c>
    </row>
    <row r="14">
      <c r="A14" s="9" t="inlineStr">
        <is>
          <t>Property, plant and equipment, net</t>
        </is>
      </c>
      <c r="B14" s="10" t="n">
        <v>520000</v>
      </c>
      <c r="C14" s="10" t="n">
        <v>495000</v>
      </c>
      <c r="D14" s="11" t="inlineStr">
        <is>
          <t>Property, plant and equipment after accumulated depreciation, at the end of the year.</t>
        </is>
      </c>
    </row>
    <row r="15">
      <c r="A15" s="9" t="inlineStr">
        <is>
          <t>Long-term investments</t>
        </is>
      </c>
      <c r="B15" s="10" t="n">
        <v>30000</v>
      </c>
      <c r="C15" s="10" t="n">
        <v>30000</v>
      </c>
      <c r="D15" s="11" t="inlineStr">
        <is>
          <t>Investments in securities held as non-current assets, at the end of the year. Enter 0 if there are none.</t>
        </is>
      </c>
    </row>
    <row r="16">
      <c r="A16" s="9" t="inlineStr">
        <is>
          <t>Total assets</t>
        </is>
      </c>
      <c r="B16" s="10" t="n">
        <v>1060000</v>
      </c>
      <c r="C16" s="10" t="n">
        <v>1010000</v>
      </c>
      <c r="D16" s="11" t="inlineStr">
        <is>
          <t>Everything the business owns, at the end of the period.</t>
        </is>
      </c>
    </row>
    <row r="17">
      <c r="A17" s="9" t="inlineStr">
        <is>
          <t>Current liabilities</t>
        </is>
      </c>
      <c r="B17" s="10" t="n">
        <v>250000</v>
      </c>
      <c r="C17" s="10" t="n">
        <v>240000</v>
      </c>
      <c r="D17" s="11" t="inlineStr">
        <is>
          <t>Obligations due within a year, such as accounts payable, short-term borrowings and the current portion of long-term debt.</t>
        </is>
      </c>
    </row>
    <row r="18">
      <c r="A18" s="9" t="inlineStr">
        <is>
          <t>Long-term debt</t>
        </is>
      </c>
      <c r="B18" s="10" t="n">
        <v>300000</v>
      </c>
      <c r="C18" s="10" t="n">
        <v>310000</v>
      </c>
      <c r="D18" s="11" t="inlineStr">
        <is>
          <t>Borrowing due after more than a year, at the end of the year. Enter 0 if there is none.</t>
        </is>
      </c>
    </row>
    <row r="20">
      <c r="A20" s="7" t="inlineStr">
        <is>
          <t>Working</t>
        </is>
      </c>
      <c r="B20" s="8" t="n"/>
      <c r="C20" s="8" t="n"/>
      <c r="D20" s="8" t="n"/>
    </row>
    <row r="21">
      <c r="A21" s="9" t="inlineStr">
        <is>
          <t>Days sales in receivables index (DSRI)</t>
        </is>
      </c>
      <c r="B21" s="12">
        <f>IFERROR(((B12)/IF((B6)&gt;0,(B6),NA()))/IF(((C12)/IF((C6)&gt;0,(C6),NA()))&gt;0,((C12)/IF((C6)&gt;0,(C6),NA())),NA()),"—")</f>
        <v/>
      </c>
      <c r="D21" s="11" t="inlineStr">
        <is>
          <t>Formula: (Accounts receivable ÷ Revenue) ÷ (Accounts receivable, prior year ÷ Revenue, prior year)</t>
        </is>
      </c>
    </row>
    <row r="22">
      <c r="A22" s="9" t="inlineStr">
        <is>
          <t>Gross margin index (GMI)</t>
        </is>
      </c>
      <c r="B22" s="12">
        <f>IFERROR((((C6-C7))/IF((C6)&gt;0,(C6),NA()))/IF((((B6-B7))/IF((B6)&gt;0,(B6),NA()))&gt;0,(((B6-B7))/IF((B6)&gt;0,(B6),NA())),NA()),"—")</f>
        <v/>
      </c>
      <c r="D22" s="11" t="inlineStr">
        <is>
          <t>Formula: ((Revenue, prior year − Cost of goods sold, prior year) ÷ Revenue, prior year) ÷ ((Revenue − Cost of goods sold) ÷ Revenue)</t>
        </is>
      </c>
    </row>
    <row r="23">
      <c r="A23" s="9" t="inlineStr">
        <is>
          <t>Asset quality index (AQI)</t>
        </is>
      </c>
      <c r="B23" s="12">
        <f>IFERROR(((1-((B13+B14+B15))/IF((B16)&gt;0,(B16),NA())))/((1-((C13+C14+C15))/IF((C16)&gt;0,(C16),NA()))),"—")</f>
        <v/>
      </c>
      <c r="D23" s="11" t="inlineStr">
        <is>
          <t>Formula: (1 − ((Current assets + Property, plant and equipment, net + Long-term investments) ÷ Total assets)) ÷ (1 − ((Current assets, prior year + Property, plant and equipment, net, prior year + Long-term investments, prior year) ÷ Total assets at the end of the prior year))</t>
        </is>
      </c>
    </row>
    <row r="24">
      <c r="A24" s="9" t="inlineStr">
        <is>
          <t>Sales growth index (SGI)</t>
        </is>
      </c>
      <c r="B24" s="12">
        <f>IFERROR((B6)/IF((C6)&gt;0,(C6),NA()),"—")</f>
        <v/>
      </c>
      <c r="D24" s="11" t="inlineStr">
        <is>
          <t>Formula: Revenue ÷ Revenue, prior year</t>
        </is>
      </c>
    </row>
    <row r="25">
      <c r="A25" s="9" t="inlineStr">
        <is>
          <t>Depreciation index (DEPI)</t>
        </is>
      </c>
      <c r="B25" s="12">
        <f>IFERROR(((C9)/IF(((C9+C14))&gt;0,((C9+C14)),NA()))/IF(((B9)/IF(((B9+B14))&gt;0,((B9+B14)),NA()))&gt;0,((B9)/IF(((B9+B14))&gt;0,((B9+B14)),NA())),NA()),"—")</f>
        <v/>
      </c>
      <c r="D25" s="11" t="inlineStr">
        <is>
          <t>Formula: (Depreciation, prior year ÷ (Depreciation, prior year + Property, plant and equipment, net, prior year)) ÷ (Depreciation ÷ (Depreciation + Property, plant and equipment, net))</t>
        </is>
      </c>
    </row>
    <row r="26">
      <c r="A26" s="9" t="inlineStr">
        <is>
          <t>Sales, general and administrative expenses index (SGAI)</t>
        </is>
      </c>
      <c r="B26" s="12">
        <f>IFERROR(((B8)/IF((B6)&gt;0,(B6),NA()))/IF(((C8)/IF((C6)&gt;0,(C6),NA()))&gt;0,((C8)/IF((C6)&gt;0,(C6),NA())),NA()),"—")</f>
        <v/>
      </c>
      <c r="D26" s="11" t="inlineStr">
        <is>
          <t>Formula: (Selling, general and administrative expenses ÷ Revenue) ÷ (Selling, general and administrative expenses, prior year ÷ Revenue, prior year)</t>
        </is>
      </c>
    </row>
    <row r="27">
      <c r="A27" s="9" t="inlineStr">
        <is>
          <t>Total accruals to total assets (TATA)</t>
        </is>
      </c>
      <c r="B27" s="12">
        <f>IFERROR(((B10-B11))/IF((B16)&gt;0,(B16),NA()),"—")</f>
        <v/>
      </c>
      <c r="D27" s="11" t="inlineStr">
        <is>
          <t>Formula: (Income from continuing operations − Cash flow from operations) ÷ Total assets</t>
        </is>
      </c>
    </row>
    <row r="28">
      <c r="A28" s="9" t="inlineStr">
        <is>
          <t>Leverage index (LVGI)</t>
        </is>
      </c>
      <c r="B28" s="12">
        <f>IFERROR((((B17+B18))/IF((B16)&gt;0,(B16),NA()))/IF((((C17+C18))/IF((C16)&gt;0,(C16),NA()))&gt;0,(((C17+C18))/IF((C16)&gt;0,(C16),NA())),NA()),"—")</f>
        <v/>
      </c>
      <c r="D28" s="11" t="inlineStr">
        <is>
          <t>Formula: ((Current liabilities + Long-term debt) ÷ Total assets) ÷ ((Current liabilities, prior year + Long-term debt, prior year) ÷ Total assets at the end of the prior year)</t>
        </is>
      </c>
    </row>
    <row r="30">
      <c r="A30" s="7" t="inlineStr">
        <is>
          <t>Result</t>
        </is>
      </c>
      <c r="B30" s="7" t="inlineStr">
        <is>
          <t>Score</t>
        </is>
      </c>
      <c r="C30" s="7" t="inlineStr">
        <is>
          <t>Reading</t>
        </is>
      </c>
      <c r="D30" s="8" t="n"/>
    </row>
    <row r="31">
      <c r="A31" s="13" t="inlineStr">
        <is>
          <t>Beneish M-score</t>
        </is>
      </c>
      <c r="B31" s="14">
        <f>IFERROR(((-4.84)+(0.92*B21)+(0.528*B22)+(0.404*B23)+(0.892*B24)+(0.115*B25)+((-0.172)*B26)+(4.679*B27)+((-0.327)*B28)),"—")</f>
        <v/>
      </c>
      <c r="C31" s="9">
        <f>IF(B31="—","",IF(ROUND(B31,2)&lt;(-1.78),"below that cut-off","above that cut-off"))</f>
        <v/>
      </c>
      <c r="D31" s="11" t="inlineStr">
        <is>
          <t>Beneish (1999) flagged companies scoring above −1.78 as possible earnings manipulators.</t>
        </is>
      </c>
    </row>
    <row r="33">
      <c r="A33" s="2" t="inlineStr">
        <is>
          <t>A published model, applied to your figures. It is a screen for questions, not a verdict on the company, and not financial advice.</t>
        </is>
      </c>
    </row>
    <row r="34">
      <c r="A34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34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FinancialRatios.guide</dc:creator>
  <dc:title xmlns:dc="http://purl.org/dc/elements/1.1/">Beneish M-score</dc:title>
  <dc:subject xmlns:dc="http://purl.org/dc/elements/1.1/">Beneish M-score spreadsheet from FinancialRatios.guide</dc:subject>
  <dcterms:created xmlns:dcterms="http://purl.org/dc/terms/" xmlns:xsi="http://www.w3.org/2001/XMLSchema-instance" xsi:type="dcterms:W3CDTF">2026-10-19T12:18:20Z</dcterms:created>
  <dcterms:modified xmlns:dcterms="http://purl.org/dc/terms/" xmlns:xsi="http://www.w3.org/2001/XMLSchema-instance" xsi:type="dcterms:W3CDTF">2026-10-19T12:18:20Z</dcterms:modified>
  <cp:lastModifiedBy>FinancialRatios.guide</cp:lastModifiedBy>
  <cp:keywords>financial ratios, Excel template, Google Sheets template</cp:keywords>
</cp:coreProperties>
</file>